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emtarasov/Desktop/Tasks/50_ФНЛ_Чек-лист по коммерческой деятельности (MatchDay)/"/>
    </mc:Choice>
  </mc:AlternateContent>
  <xr:revisionPtr revIDLastSave="0" documentId="13_ncr:1_{61854A91-0D92-E045-83B2-F5EEFDD02FA1}" xr6:coauthVersionLast="47" xr6:coauthVersionMax="47" xr10:uidLastSave="{00000000-0000-0000-0000-000000000000}"/>
  <bookViews>
    <workbookView xWindow="0" yWindow="460" windowWidth="28800" windowHeight="16640" xr2:uid="{E3F91634-135C-884F-A985-DCF297D02D27}"/>
  </bookViews>
  <sheets>
    <sheet name="ЧЕК-ЛИСТ" sheetId="1" r:id="rId1"/>
    <sheet name="Туры" sheetId="5" r:id="rId2"/>
    <sheet name="Календарь" sheetId="4" r:id="rId3"/>
    <sheet name="Клубы" sheetId="3" r:id="rId4"/>
  </sheets>
  <definedNames>
    <definedName name="_xlnm._FilterDatabase" localSheetId="2" hidden="1">Календарь!$A$1:$D$307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M23" i="1"/>
  <c r="N22" i="1"/>
  <c r="P21" i="1"/>
  <c r="P23" i="1" s="1"/>
  <c r="O21" i="1"/>
  <c r="O23" i="1" s="1"/>
  <c r="N21" i="1"/>
  <c r="M21" i="1"/>
  <c r="M22" i="1" s="1"/>
  <c r="L21" i="1"/>
  <c r="L23" i="1" s="1"/>
  <c r="P5" i="1"/>
  <c r="O5" i="1"/>
  <c r="N5" i="1"/>
  <c r="M5" i="1"/>
  <c r="L5" i="1"/>
  <c r="P4" i="1"/>
  <c r="O4" i="1"/>
  <c r="N4" i="1"/>
  <c r="M4" i="1"/>
  <c r="L4" i="1"/>
  <c r="H23" i="1"/>
  <c r="J22" i="1"/>
  <c r="I22" i="1"/>
  <c r="K21" i="1"/>
  <c r="K23" i="1" s="1"/>
  <c r="J21" i="1"/>
  <c r="J23" i="1" s="1"/>
  <c r="I21" i="1"/>
  <c r="I23" i="1" s="1"/>
  <c r="H21" i="1"/>
  <c r="H22" i="1" s="1"/>
  <c r="G21" i="1"/>
  <c r="G23" i="1" s="1"/>
  <c r="K5" i="1"/>
  <c r="J5" i="1"/>
  <c r="I5" i="1"/>
  <c r="H5" i="1"/>
  <c r="G5" i="1"/>
  <c r="K4" i="1"/>
  <c r="J4" i="1"/>
  <c r="I4" i="1"/>
  <c r="H4" i="1"/>
  <c r="G4" i="1"/>
  <c r="S21" i="1"/>
  <c r="S23" i="1" s="1"/>
  <c r="S5" i="1"/>
  <c r="S4" i="1"/>
  <c r="R21" i="1"/>
  <c r="R23" i="1" s="1"/>
  <c r="R5" i="1"/>
  <c r="R4" i="1"/>
  <c r="Q21" i="1"/>
  <c r="Q23" i="1" s="1"/>
  <c r="Q5" i="1"/>
  <c r="Q4" i="1"/>
  <c r="F21" i="1"/>
  <c r="F23" i="1" s="1"/>
  <c r="F5" i="1"/>
  <c r="F4" i="1"/>
  <c r="E21" i="1"/>
  <c r="E23" i="1" s="1"/>
  <c r="E5" i="1"/>
  <c r="E4" i="1"/>
  <c r="D21" i="1"/>
  <c r="D23" i="1" s="1"/>
  <c r="D5" i="1"/>
  <c r="D4" i="1"/>
  <c r="C21" i="1"/>
  <c r="C23" i="1" s="1"/>
  <c r="T21" i="1"/>
  <c r="T23" i="1" s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2" i="4"/>
  <c r="T4" i="1" s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  <c r="O22" i="1" l="1"/>
  <c r="L22" i="1"/>
  <c r="P22" i="1"/>
  <c r="G22" i="1"/>
  <c r="K22" i="1"/>
  <c r="S22" i="1"/>
  <c r="R22" i="1"/>
  <c r="Q22" i="1"/>
  <c r="F22" i="1"/>
  <c r="E22" i="1"/>
  <c r="D22" i="1"/>
  <c r="C4" i="1"/>
  <c r="C5" i="1"/>
  <c r="T5" i="1"/>
  <c r="C22" i="1"/>
  <c r="T22" i="1"/>
</calcChain>
</file>

<file path=xl/sharedStrings.xml><?xml version="1.0" encoding="utf-8"?>
<sst xmlns="http://schemas.openxmlformats.org/spreadsheetml/2006/main" count="1057" uniqueCount="134">
  <si>
    <t>Принимающая команда</t>
  </si>
  <si>
    <t>Гостевая команда</t>
  </si>
  <si>
    <t>Город</t>
  </si>
  <si>
    <t>Стадион</t>
  </si>
  <si>
    <t>Вместимость (полная)</t>
  </si>
  <si>
    <t>ОБЩАЯ ИНФОРМАЦИЯ</t>
  </si>
  <si>
    <t>Запрос</t>
  </si>
  <si>
    <t>Ответ</t>
  </si>
  <si>
    <t>Пример</t>
  </si>
  <si>
    <t>Клуб</t>
  </si>
  <si>
    <t>Акрон</t>
  </si>
  <si>
    <t>Тольятти</t>
  </si>
  <si>
    <t>Алания</t>
  </si>
  <si>
    <t>Владикавказ</t>
  </si>
  <si>
    <t>Тула</t>
  </si>
  <si>
    <t>Арсенал</t>
  </si>
  <si>
    <t>Балтика</t>
  </si>
  <si>
    <t>Калининград</t>
  </si>
  <si>
    <t>Ульяновск</t>
  </si>
  <si>
    <t>Волгарь</t>
  </si>
  <si>
    <t>Астрахань</t>
  </si>
  <si>
    <t>Велес</t>
  </si>
  <si>
    <t>Москва</t>
  </si>
  <si>
    <t>Махачкала</t>
  </si>
  <si>
    <t>Енисей</t>
  </si>
  <si>
    <t>Красноярск</t>
  </si>
  <si>
    <t>Набережные Челны</t>
  </si>
  <si>
    <t>Краснодар-2</t>
  </si>
  <si>
    <t>Краснодар</t>
  </si>
  <si>
    <t>Кубань</t>
  </si>
  <si>
    <t>Нефтехимик</t>
  </si>
  <si>
    <t>Нижнекамск</t>
  </si>
  <si>
    <t>Казань</t>
  </si>
  <si>
    <t>СКА-Хабаровск</t>
  </si>
  <si>
    <t>Хабаровск</t>
  </si>
  <si>
    <t>Уфа</t>
  </si>
  <si>
    <t>Ярославль</t>
  </si>
  <si>
    <t>Шинник</t>
  </si>
  <si>
    <t>Волга</t>
  </si>
  <si>
    <t>Динамо</t>
  </si>
  <si>
    <t>Камаз</t>
  </si>
  <si>
    <t>Родина</t>
  </si>
  <si>
    <t>Рубин</t>
  </si>
  <si>
    <t>Столбец1</t>
  </si>
  <si>
    <t>Столбец2</t>
  </si>
  <si>
    <t>Выбрать из выпадающего списка</t>
  </si>
  <si>
    <t>Акрон (Тольятти)</t>
  </si>
  <si>
    <t>Алания (Владикавказ)</t>
  </si>
  <si>
    <t>Дата проведения матча</t>
  </si>
  <si>
    <t>Кристалл</t>
  </si>
  <si>
    <t>Жигулевск</t>
  </si>
  <si>
    <t>Номер тура</t>
  </si>
  <si>
    <t>Дата</t>
  </si>
  <si>
    <t>Динамо (Махачкала)</t>
  </si>
  <si>
    <t>Нефтехимик (Нижнекамск)</t>
  </si>
  <si>
    <t>Кубань (Краснодар)</t>
  </si>
  <si>
    <t>Волга (Ульяновск)</t>
  </si>
  <si>
    <t>Рубин (Казань)</t>
  </si>
  <si>
    <t>Велес (Москва)</t>
  </si>
  <si>
    <t>Волгарь (Астрахань)</t>
  </si>
  <si>
    <t>Шинник (Ярославль)</t>
  </si>
  <si>
    <t>Арсенал (Тула)</t>
  </si>
  <si>
    <t>Краснодар-2 (Краснодар)</t>
  </si>
  <si>
    <t>Балтика (Калининград)</t>
  </si>
  <si>
    <t>Родина (Москва)</t>
  </si>
  <si>
    <t>Енисей (Красноярск)</t>
  </si>
  <si>
    <t>Уфа (Уфа)</t>
  </si>
  <si>
    <t>Камаз (Набережные Челны)</t>
  </si>
  <si>
    <t>СКА-Хабаровск (Хабаровск)</t>
  </si>
  <si>
    <t>1-й тур</t>
  </si>
  <si>
    <t>2-й тур</t>
  </si>
  <si>
    <t>3-й тур</t>
  </si>
  <si>
    <t>4-й тур</t>
  </si>
  <si>
    <t>5-й тур</t>
  </si>
  <si>
    <t>6-й тур</t>
  </si>
  <si>
    <t>7-й тур</t>
  </si>
  <si>
    <t>8-й тур</t>
  </si>
  <si>
    <t>9-й тур</t>
  </si>
  <si>
    <t>10-й тур</t>
  </si>
  <si>
    <t>11-й тур</t>
  </si>
  <si>
    <t>12-й тур</t>
  </si>
  <si>
    <t>13-й тур</t>
  </si>
  <si>
    <t>14-й тур</t>
  </si>
  <si>
    <t>15-й тур</t>
  </si>
  <si>
    <t>16-й тур</t>
  </si>
  <si>
    <t>17-й тур</t>
  </si>
  <si>
    <t>18-й тур</t>
  </si>
  <si>
    <t>19-й тур</t>
  </si>
  <si>
    <t>20-й тур</t>
  </si>
  <si>
    <t>21-й тур</t>
  </si>
  <si>
    <t>22-й тур</t>
  </si>
  <si>
    <t>23-й тур</t>
  </si>
  <si>
    <t>24-й тур</t>
  </si>
  <si>
    <t>25-й тур</t>
  </si>
  <si>
    <t>26-й тур</t>
  </si>
  <si>
    <t>27-й тур</t>
  </si>
  <si>
    <t>28-й тур</t>
  </si>
  <si>
    <t>29-й тур</t>
  </si>
  <si>
    <t>30-й тур</t>
  </si>
  <si>
    <t>31-й тур</t>
  </si>
  <si>
    <t>32-й тур</t>
  </si>
  <si>
    <t>33-й тур</t>
  </si>
  <si>
    <t>34-й тур</t>
  </si>
  <si>
    <t>Автоматически заполняемое поле</t>
  </si>
  <si>
    <t>Указать название города, в котором проводился матч</t>
  </si>
  <si>
    <t>Указать название стадиона, на котором проводился матч</t>
  </si>
  <si>
    <t>Указать максимальную вместимость стадиона, на котором проводился матч</t>
  </si>
  <si>
    <t>Поля, обязательные для заполнения</t>
  </si>
  <si>
    <t>ДЕТАЛИЗАЦИЯ ПО MATCHDAY</t>
  </si>
  <si>
    <t>Количество зрителей на стадионе на матче</t>
  </si>
  <si>
    <t>Количество точек продажи атрибутики на матче</t>
  </si>
  <si>
    <t>Доход от продажи билетов на матч</t>
  </si>
  <si>
    <t>Детализация по заполнению</t>
  </si>
  <si>
    <t>Комментарий от заполянющего (в случае возникновения уточнений / дополнительных комментариев)</t>
  </si>
  <si>
    <t>Указать значение</t>
  </si>
  <si>
    <t>Прочие статьи дохода на MatchDay</t>
  </si>
  <si>
    <t>Указать текстовое описание прочих доходов на MatchDay. В случае отсутствия таковых указать прочерк ("-")</t>
  </si>
  <si>
    <t>Доход в рамках прочих статей дохода на MatchDay</t>
  </si>
  <si>
    <t>Активация с локальным производителем N по продаже товара M на стадионе</t>
  </si>
  <si>
    <t>Среднее значение дохода с одного кресла на стадионе в рамках MatchDay</t>
  </si>
  <si>
    <t>Общее значение доходов в рамках MatchDay</t>
  </si>
  <si>
    <t>Среднее значение дохода с одного зрителя, пришедшего на стадион</t>
  </si>
  <si>
    <t>Количество точек кейтеринга на матче (cвоих / партнерских)</t>
  </si>
  <si>
    <t>Указать два значения через "/", где первое значение - свои точки, второе значение - партнерские</t>
  </si>
  <si>
    <t>3 / 0</t>
  </si>
  <si>
    <t>Комиссионое вонаграждение</t>
  </si>
  <si>
    <t>Указать значение (если несколько точек различных партнеров - указать через запятую с детализацией:
- партнер
- продукция)</t>
  </si>
  <si>
    <t>2 / 2</t>
  </si>
  <si>
    <t>5% - ООО Кофе (кафетерия),
10% - ООО Бургерная (фастфуд)</t>
  </si>
  <si>
    <t>0%</t>
  </si>
  <si>
    <t>Доход клуба от кейтеринга в день матча</t>
  </si>
  <si>
    <t>Доход клуба от продажи атрибутики на матче</t>
  </si>
  <si>
    <t>Количество проданных билетов</t>
  </si>
  <si>
    <t>Количество  мест на стадионе, доступных для болельщиков, на матче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</si>
</sst>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B63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textRotation="90" wrapText="1"/>
    </xf>
    <xf numFmtId="49" fontId="0" fillId="0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numFmt numFmtId="19" formatCode="d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8B6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127000</xdr:rowOff>
    </xdr:from>
    <xdr:to>
      <xdr:col>0</xdr:col>
      <xdr:colOff>670589</xdr:colOff>
      <xdr:row>0</xdr:row>
      <xdr:rowOff>863600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6097746-1AF4-F866-E489-86A0ADF8A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127000"/>
          <a:ext cx="607088" cy="736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D4A1D2-4284-D94B-9194-9350B55FA717}" name="Таблица3" displayName="Таблица3" ref="A1:E307" totalsRowShown="0">
  <autoFilter ref="A1:E307" xr:uid="{04D4A1D2-4284-D94B-9194-9350B55FA717}"/>
  <tableColumns count="5">
    <tableColumn id="1" xr3:uid="{4F75F651-71E7-3D49-A494-5905CF19B20B}" name="Номер тура"/>
    <tableColumn id="2" xr3:uid="{9C92F95C-C41E-E646-90CF-5CFF5A32CEDA}" name="Принимающая команда"/>
    <tableColumn id="3" xr3:uid="{D4CA6838-2684-7E45-85E1-D39726ABD0AB}" name="Столбец1">
      <calculatedColumnFormula>A2&amp;B2</calculatedColumnFormula>
    </tableColumn>
    <tableColumn id="6" xr3:uid="{E92E560C-E827-C846-86C7-741831CAB259}" name="Столбец2"/>
    <tableColumn id="5" xr3:uid="{7E93263C-766C-A545-BDD4-AB8A95942B74}" name="Дата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40086E-BC40-AE41-B73E-BF77B453D2E4}" name="Таблица2" displayName="Таблица2" ref="A1:C19" totalsRowShown="0">
  <autoFilter ref="A1:C19" xr:uid="{1A40086E-BC40-AE41-B73E-BF77B453D2E4}"/>
  <tableColumns count="3">
    <tableColumn id="1" xr3:uid="{84019947-6EDF-0A4C-8757-2A732C10C56D}" name="Клуб"/>
    <tableColumn id="2" xr3:uid="{A15730D5-24BC-004E-A8DA-95D446AAF242}" name="Город"/>
    <tableColumn id="3" xr3:uid="{094F777C-F7C6-6449-B8D0-549C87B42864}" name="Столбец1">
      <calculatedColumnFormula>Таблица2[[#This Row],[Клуб]]&amp;" ("&amp;Таблица2[[#This Row],[Город]]&amp;")"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F48E-320C-C84E-B81F-51746E217632}">
  <sheetPr>
    <tabColor rgb="FFFFC000"/>
  </sheetPr>
  <dimension ref="A1:Y23"/>
  <sheetViews>
    <sheetView tabSelected="1" zoomScale="50" workbookViewId="0">
      <selection activeCell="J15" sqref="J15"/>
    </sheetView>
  </sheetViews>
  <sheetFormatPr baseColWidth="10" defaultRowHeight="16" x14ac:dyDescent="0.2"/>
  <cols>
    <col min="1" max="1" width="9.6640625" style="1" customWidth="1"/>
    <col min="2" max="2" width="45.83203125" style="10" bestFit="1" customWidth="1"/>
    <col min="3" max="3" width="18.83203125" style="6" bestFit="1" customWidth="1"/>
    <col min="4" max="19" width="18.83203125" style="6" customWidth="1"/>
    <col min="20" max="20" width="20" style="6" bestFit="1" customWidth="1"/>
    <col min="21" max="21" width="35.83203125" style="23" customWidth="1"/>
    <col min="22" max="22" width="35.83203125" style="7" customWidth="1"/>
    <col min="23" max="23" width="3" customWidth="1"/>
    <col min="24" max="24" width="5.83203125" customWidth="1"/>
    <col min="25" max="25" width="23" bestFit="1" customWidth="1"/>
  </cols>
  <sheetData>
    <row r="1" spans="1:25" ht="79" customHeight="1" x14ac:dyDescent="0.2">
      <c r="A1" s="8"/>
      <c r="B1" s="20" t="s">
        <v>6</v>
      </c>
      <c r="C1" s="39" t="s">
        <v>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12" t="s">
        <v>8</v>
      </c>
      <c r="U1" s="20" t="s">
        <v>113</v>
      </c>
      <c r="V1" s="21" t="s">
        <v>112</v>
      </c>
      <c r="X1" s="9"/>
      <c r="Y1" s="11" t="s">
        <v>107</v>
      </c>
    </row>
    <row r="2" spans="1:25" ht="17" x14ac:dyDescent="0.2">
      <c r="A2" s="37" t="s">
        <v>5</v>
      </c>
      <c r="B2" s="29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 t="s">
        <v>71</v>
      </c>
      <c r="U2" s="24"/>
      <c r="V2" s="28" t="s">
        <v>45</v>
      </c>
    </row>
    <row r="3" spans="1:25" ht="17" x14ac:dyDescent="0.2">
      <c r="A3" s="37"/>
      <c r="B3" s="29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47</v>
      </c>
      <c r="U3" s="25"/>
      <c r="V3" s="28" t="s">
        <v>45</v>
      </c>
    </row>
    <row r="4" spans="1:25" ht="17" x14ac:dyDescent="0.2">
      <c r="A4" s="37"/>
      <c r="B4" s="30" t="s">
        <v>1</v>
      </c>
      <c r="C4" s="15" t="e">
        <f>VLOOKUP(C2&amp;C3,Календарь!C:E,2,0)</f>
        <v>#N/A</v>
      </c>
      <c r="D4" s="15" t="e">
        <f>VLOOKUP(D2&amp;D3,Календарь!D:F,2,0)</f>
        <v>#N/A</v>
      </c>
      <c r="E4" s="15" t="e">
        <f>VLOOKUP(E2&amp;E3,Календарь!E:G,2,0)</f>
        <v>#N/A</v>
      </c>
      <c r="F4" s="15" t="e">
        <f>VLOOKUP(F2&amp;F3,Календарь!F:H,2,0)</f>
        <v>#N/A</v>
      </c>
      <c r="G4" s="15" t="e">
        <f>VLOOKUP(G2&amp;G3,Календарь!#REF!,2,0)</f>
        <v>#REF!</v>
      </c>
      <c r="H4" s="15" t="e">
        <f>VLOOKUP(H2&amp;H3,Календарь!#REF!,2,0)</f>
        <v>#REF!</v>
      </c>
      <c r="I4" s="15" t="e">
        <f>VLOOKUP(I2&amp;I3,Календарь!A:C,2,0)</f>
        <v>#N/A</v>
      </c>
      <c r="J4" s="15" t="e">
        <f>VLOOKUP(J2&amp;J3,Календарь!B:D,2,0)</f>
        <v>#N/A</v>
      </c>
      <c r="K4" s="15" t="e">
        <f>VLOOKUP(K2&amp;K3,Календарь!C:E,2,0)</f>
        <v>#N/A</v>
      </c>
      <c r="L4" s="15" t="e">
        <f>VLOOKUP(L2&amp;L3,Календарь!D:F,2,0)</f>
        <v>#N/A</v>
      </c>
      <c r="M4" s="15" t="e">
        <f>VLOOKUP(M2&amp;M3,Календарь!E:G,2,0)</f>
        <v>#N/A</v>
      </c>
      <c r="N4" s="15" t="e">
        <f>VLOOKUP(N2&amp;N3,Календарь!F:H,2,0)</f>
        <v>#N/A</v>
      </c>
      <c r="O4" s="15" t="e">
        <f>VLOOKUP(O2&amp;O3,Календарь!G:I,2,0)</f>
        <v>#N/A</v>
      </c>
      <c r="P4" s="15" t="e">
        <f>VLOOKUP(P2&amp;P3,Календарь!H:J,2,0)</f>
        <v>#N/A</v>
      </c>
      <c r="Q4" s="15" t="e">
        <f>VLOOKUP(Q2&amp;Q3,Календарь!I:K,2,0)</f>
        <v>#N/A</v>
      </c>
      <c r="R4" s="15" t="e">
        <f>VLOOKUP(R2&amp;R3,Календарь!J:L,2,0)</f>
        <v>#N/A</v>
      </c>
      <c r="S4" s="15" t="e">
        <f>VLOOKUP(S2&amp;S3,Календарь!K:M,2,0)</f>
        <v>#N/A</v>
      </c>
      <c r="T4" s="16" t="str">
        <f>VLOOKUP(T2&amp;T3,Календарь!C:E,2,0)</f>
        <v>Енисей (Красноярск)</v>
      </c>
      <c r="U4" s="25"/>
      <c r="V4" s="28" t="s">
        <v>103</v>
      </c>
    </row>
    <row r="5" spans="1:25" ht="17" x14ac:dyDescent="0.2">
      <c r="A5" s="37"/>
      <c r="B5" s="30" t="s">
        <v>48</v>
      </c>
      <c r="C5" s="15" t="e">
        <f>VLOOKUP(C2&amp;C3,Календарь!C:E,3,0)</f>
        <v>#N/A</v>
      </c>
      <c r="D5" s="15" t="e">
        <f>VLOOKUP(D2&amp;D3,Календарь!D:F,3,0)</f>
        <v>#N/A</v>
      </c>
      <c r="E5" s="15" t="e">
        <f>VLOOKUP(E2&amp;E3,Календарь!E:G,3,0)</f>
        <v>#N/A</v>
      </c>
      <c r="F5" s="15" t="e">
        <f>VLOOKUP(F2&amp;F3,Календарь!F:H,3,0)</f>
        <v>#N/A</v>
      </c>
      <c r="G5" s="15" t="e">
        <f>VLOOKUP(G2&amp;G3,Календарь!#REF!,3,0)</f>
        <v>#REF!</v>
      </c>
      <c r="H5" s="15" t="e">
        <f>VLOOKUP(H2&amp;H3,Календарь!#REF!,3,0)</f>
        <v>#REF!</v>
      </c>
      <c r="I5" s="15" t="e">
        <f>VLOOKUP(I2&amp;I3,Календарь!A:C,3,0)</f>
        <v>#N/A</v>
      </c>
      <c r="J5" s="15" t="e">
        <f>VLOOKUP(J2&amp;J3,Календарь!B:D,3,0)</f>
        <v>#N/A</v>
      </c>
      <c r="K5" s="15" t="e">
        <f>VLOOKUP(K2&amp;K3,Календарь!C:E,3,0)</f>
        <v>#N/A</v>
      </c>
      <c r="L5" s="15" t="e">
        <f>VLOOKUP(L2&amp;L3,Календарь!D:F,3,0)</f>
        <v>#N/A</v>
      </c>
      <c r="M5" s="15" t="e">
        <f>VLOOKUP(M2&amp;M3,Календарь!E:G,3,0)</f>
        <v>#N/A</v>
      </c>
      <c r="N5" s="15" t="e">
        <f>VLOOKUP(N2&amp;N3,Календарь!F:H,3,0)</f>
        <v>#N/A</v>
      </c>
      <c r="O5" s="15" t="e">
        <f>VLOOKUP(O2&amp;O3,Календарь!G:I,3,0)</f>
        <v>#N/A</v>
      </c>
      <c r="P5" s="15" t="e">
        <f>VLOOKUP(P2&amp;P3,Календарь!H:J,3,0)</f>
        <v>#N/A</v>
      </c>
      <c r="Q5" s="15" t="e">
        <f>VLOOKUP(Q2&amp;Q3,Календарь!I:K,3,0)</f>
        <v>#N/A</v>
      </c>
      <c r="R5" s="15" t="e">
        <f>VLOOKUP(R2&amp;R3,Календарь!J:L,3,0)</f>
        <v>#N/A</v>
      </c>
      <c r="S5" s="15" t="e">
        <f>VLOOKUP(S2&amp;S3,Календарь!K:M,3,0)</f>
        <v>#N/A</v>
      </c>
      <c r="T5" s="14">
        <f>VLOOKUP(T2&amp;T3,Календарь!C:E,3,0)</f>
        <v>44773</v>
      </c>
      <c r="U5" s="24"/>
      <c r="V5" s="28" t="s">
        <v>103</v>
      </c>
    </row>
    <row r="6" spans="1:25" ht="34" x14ac:dyDescent="0.2">
      <c r="A6" s="37"/>
      <c r="B6" s="29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 t="s">
        <v>50</v>
      </c>
      <c r="U6" s="25"/>
      <c r="V6" s="28" t="s">
        <v>104</v>
      </c>
    </row>
    <row r="7" spans="1:25" ht="34" x14ac:dyDescent="0.2">
      <c r="A7" s="37"/>
      <c r="B7" s="29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 t="s">
        <v>49</v>
      </c>
      <c r="U7" s="25"/>
      <c r="V7" s="28" t="s">
        <v>105</v>
      </c>
    </row>
    <row r="8" spans="1:25" ht="51" x14ac:dyDescent="0.2">
      <c r="A8" s="37"/>
      <c r="B8" s="29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>
        <v>3010</v>
      </c>
      <c r="U8" s="26"/>
      <c r="V8" s="28" t="s">
        <v>106</v>
      </c>
    </row>
    <row r="9" spans="1:25" ht="34" x14ac:dyDescent="0.2">
      <c r="A9" s="33"/>
      <c r="B9" s="29" t="s">
        <v>133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>
        <v>2000</v>
      </c>
      <c r="U9" s="26"/>
      <c r="V9" s="28" t="s">
        <v>114</v>
      </c>
    </row>
    <row r="10" spans="1:25" ht="17" x14ac:dyDescent="0.2">
      <c r="A10" s="38" t="s">
        <v>108</v>
      </c>
      <c r="B10" s="29" t="s">
        <v>109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8">
        <v>1000</v>
      </c>
      <c r="U10" s="26"/>
      <c r="V10" s="28" t="s">
        <v>114</v>
      </c>
    </row>
    <row r="11" spans="1:25" ht="17" x14ac:dyDescent="0.2">
      <c r="A11" s="38"/>
      <c r="B11" s="29" t="s">
        <v>132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8">
        <v>500</v>
      </c>
      <c r="U11" s="26"/>
      <c r="V11" s="28" t="s">
        <v>114</v>
      </c>
    </row>
    <row r="12" spans="1:25" ht="17" x14ac:dyDescent="0.2">
      <c r="A12" s="38"/>
      <c r="B12" s="29" t="s">
        <v>111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9">
        <v>100000</v>
      </c>
      <c r="U12" s="27"/>
      <c r="V12" s="28" t="s">
        <v>114</v>
      </c>
    </row>
    <row r="13" spans="1:25" ht="51" x14ac:dyDescent="0.2">
      <c r="A13" s="38"/>
      <c r="B13" s="29" t="s">
        <v>122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 t="s">
        <v>127</v>
      </c>
      <c r="U13" s="26"/>
      <c r="V13" s="28" t="s">
        <v>123</v>
      </c>
    </row>
    <row r="14" spans="1:25" ht="102" x14ac:dyDescent="0.2">
      <c r="A14" s="38"/>
      <c r="B14" s="29" t="s">
        <v>125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6" t="s">
        <v>128</v>
      </c>
      <c r="U14" s="26"/>
      <c r="V14" s="28" t="s">
        <v>126</v>
      </c>
    </row>
    <row r="15" spans="1:25" ht="17" x14ac:dyDescent="0.2">
      <c r="A15" s="38"/>
      <c r="B15" s="29" t="s">
        <v>130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9">
        <v>100000</v>
      </c>
      <c r="U15" s="27"/>
      <c r="V15" s="28" t="s">
        <v>114</v>
      </c>
    </row>
    <row r="16" spans="1:25" ht="51" x14ac:dyDescent="0.2">
      <c r="A16" s="38"/>
      <c r="B16" s="29" t="s">
        <v>110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 t="s">
        <v>124</v>
      </c>
      <c r="U16" s="26"/>
      <c r="V16" s="28" t="s">
        <v>123</v>
      </c>
    </row>
    <row r="17" spans="1:22" ht="102" x14ac:dyDescent="0.2">
      <c r="A17" s="38"/>
      <c r="B17" s="29" t="s">
        <v>125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 t="s">
        <v>129</v>
      </c>
      <c r="U17" s="26"/>
      <c r="V17" s="28" t="s">
        <v>126</v>
      </c>
    </row>
    <row r="18" spans="1:22" ht="17" x14ac:dyDescent="0.2">
      <c r="A18" s="38"/>
      <c r="B18" s="29" t="s">
        <v>131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9">
        <v>100000</v>
      </c>
      <c r="U18" s="27"/>
      <c r="V18" s="28" t="s">
        <v>114</v>
      </c>
    </row>
    <row r="19" spans="1:22" ht="85" x14ac:dyDescent="0.2">
      <c r="A19" s="38"/>
      <c r="B19" s="29" t="s">
        <v>115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2" t="s">
        <v>118</v>
      </c>
      <c r="U19" s="25"/>
      <c r="V19" s="28" t="s">
        <v>116</v>
      </c>
    </row>
    <row r="20" spans="1:22" ht="17" x14ac:dyDescent="0.2">
      <c r="A20" s="38"/>
      <c r="B20" s="29" t="s">
        <v>117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19">
        <v>100000</v>
      </c>
      <c r="U20" s="25"/>
      <c r="V20" s="28" t="s">
        <v>114</v>
      </c>
    </row>
    <row r="21" spans="1:22" ht="17" x14ac:dyDescent="0.2">
      <c r="A21" s="38"/>
      <c r="B21" s="30" t="s">
        <v>120</v>
      </c>
      <c r="C21" s="32">
        <f t="shared" ref="C21:T21" si="0">SUM(C12,C15,C18)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ref="G21:P21" si="1">SUM(G12,G15,G18)</f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19">
        <f t="shared" si="0"/>
        <v>300000</v>
      </c>
      <c r="U21" s="25"/>
      <c r="V21" s="28" t="s">
        <v>103</v>
      </c>
    </row>
    <row r="22" spans="1:22" ht="34" x14ac:dyDescent="0.2">
      <c r="A22" s="38"/>
      <c r="B22" s="30" t="s">
        <v>119</v>
      </c>
      <c r="C22" s="32" t="e">
        <f>C21/#REF!</f>
        <v>#REF!</v>
      </c>
      <c r="D22" s="32" t="e">
        <f>D21/#REF!</f>
        <v>#REF!</v>
      </c>
      <c r="E22" s="32" t="e">
        <f>E21/#REF!</f>
        <v>#REF!</v>
      </c>
      <c r="F22" s="32" t="e">
        <f>F21/#REF!</f>
        <v>#REF!</v>
      </c>
      <c r="G22" s="32" t="e">
        <f>G21/#REF!</f>
        <v>#REF!</v>
      </c>
      <c r="H22" s="32" t="e">
        <f>H21/#REF!</f>
        <v>#REF!</v>
      </c>
      <c r="I22" s="32" t="e">
        <f>I21/#REF!</f>
        <v>#REF!</v>
      </c>
      <c r="J22" s="32" t="e">
        <f>J21/#REF!</f>
        <v>#REF!</v>
      </c>
      <c r="K22" s="32" t="e">
        <f>K21/#REF!</f>
        <v>#REF!</v>
      </c>
      <c r="L22" s="32" t="e">
        <f>L21/#REF!</f>
        <v>#REF!</v>
      </c>
      <c r="M22" s="32" t="e">
        <f>M21/#REF!</f>
        <v>#REF!</v>
      </c>
      <c r="N22" s="32" t="e">
        <f>N21/#REF!</f>
        <v>#REF!</v>
      </c>
      <c r="O22" s="32" t="e">
        <f>O21/#REF!</f>
        <v>#REF!</v>
      </c>
      <c r="P22" s="32" t="e">
        <f>P21/#REF!</f>
        <v>#REF!</v>
      </c>
      <c r="Q22" s="32" t="e">
        <f>Q21/#REF!</f>
        <v>#REF!</v>
      </c>
      <c r="R22" s="32" t="e">
        <f>R21/#REF!</f>
        <v>#REF!</v>
      </c>
      <c r="S22" s="32" t="e">
        <f>S21/#REF!</f>
        <v>#REF!</v>
      </c>
      <c r="T22" s="19" t="e">
        <f>T21/#REF!</f>
        <v>#REF!</v>
      </c>
      <c r="U22" s="25"/>
      <c r="V22" s="28" t="s">
        <v>103</v>
      </c>
    </row>
    <row r="23" spans="1:22" ht="34" x14ac:dyDescent="0.2">
      <c r="A23" s="38"/>
      <c r="B23" s="30" t="s">
        <v>121</v>
      </c>
      <c r="C23" s="32" t="e">
        <f t="shared" ref="C23:T23" si="2">C21/C10</f>
        <v>#DIV/0!</v>
      </c>
      <c r="D23" s="32" t="e">
        <f t="shared" si="2"/>
        <v>#DIV/0!</v>
      </c>
      <c r="E23" s="32" t="e">
        <f t="shared" si="2"/>
        <v>#DIV/0!</v>
      </c>
      <c r="F23" s="32" t="e">
        <f t="shared" si="2"/>
        <v>#DIV/0!</v>
      </c>
      <c r="G23" s="32" t="e">
        <f t="shared" ref="G23:P23" si="3">G21/G10</f>
        <v>#DIV/0!</v>
      </c>
      <c r="H23" s="32" t="e">
        <f t="shared" si="3"/>
        <v>#DIV/0!</v>
      </c>
      <c r="I23" s="32" t="e">
        <f t="shared" si="3"/>
        <v>#DIV/0!</v>
      </c>
      <c r="J23" s="32" t="e">
        <f t="shared" si="3"/>
        <v>#DIV/0!</v>
      </c>
      <c r="K23" s="32" t="e">
        <f t="shared" si="3"/>
        <v>#DIV/0!</v>
      </c>
      <c r="L23" s="32" t="e">
        <f t="shared" si="3"/>
        <v>#DIV/0!</v>
      </c>
      <c r="M23" s="32" t="e">
        <f t="shared" si="3"/>
        <v>#DIV/0!</v>
      </c>
      <c r="N23" s="32" t="e">
        <f t="shared" si="3"/>
        <v>#DIV/0!</v>
      </c>
      <c r="O23" s="32" t="e">
        <f t="shared" si="3"/>
        <v>#DIV/0!</v>
      </c>
      <c r="P23" s="32" t="e">
        <f t="shared" si="3"/>
        <v>#DIV/0!</v>
      </c>
      <c r="Q23" s="32" t="e">
        <f t="shared" si="2"/>
        <v>#DIV/0!</v>
      </c>
      <c r="R23" s="32" t="e">
        <f t="shared" si="2"/>
        <v>#DIV/0!</v>
      </c>
      <c r="S23" s="32" t="e">
        <f t="shared" si="2"/>
        <v>#DIV/0!</v>
      </c>
      <c r="T23" s="19">
        <f t="shared" si="2"/>
        <v>300</v>
      </c>
      <c r="U23" s="25"/>
      <c r="V23" s="28" t="s">
        <v>103</v>
      </c>
    </row>
  </sheetData>
  <mergeCells count="3">
    <mergeCell ref="A2:A8"/>
    <mergeCell ref="A10:A23"/>
    <mergeCell ref="C1:S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Выпадающий список" error="Необходимо выбрать значение из выпадающего списка" promptTitle="Номер тура" prompt="Необходимо выбрать номер тура из выпадающего списка" xr:uid="{8B0A2E81-057B-3841-B58D-08F0D02CF608}">
          <x14:formula1>
            <xm:f>Туры!$A$2:$A$35</xm:f>
          </x14:formula1>
          <xm:sqref>C2:U2</xm:sqref>
        </x14:dataValidation>
        <x14:dataValidation type="list" allowBlank="1" showInputMessage="1" showErrorMessage="1" errorTitle="Выпадающий список" error="Необходимо выбрать значение из выпадающего списка" promptTitle="Название команды" prompt="Необходимо выбрать принимающую команду из выпадающего списка" xr:uid="{A717FEF5-1A10-5D4B-8354-FC16D50E9495}">
          <x14:formula1>
            <xm:f>Клубы!$C$2:$C$19</xm:f>
          </x14:formula1>
          <xm:sqref>C3:U3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1664A-BED7-0743-903C-47728EB94601}">
  <dimension ref="A1:A35"/>
  <sheetViews>
    <sheetView workbookViewId="0">
      <selection sqref="A1:A1048576"/>
    </sheetView>
  </sheetViews>
  <sheetFormatPr baseColWidth="10" defaultRowHeight="16" x14ac:dyDescent="0.2"/>
  <sheetData>
    <row r="1" spans="1:1" x14ac:dyDescent="0.2">
      <c r="A1" s="2" t="s">
        <v>51</v>
      </c>
    </row>
    <row r="2" spans="1:1" x14ac:dyDescent="0.2">
      <c r="A2" s="3" t="s">
        <v>69</v>
      </c>
    </row>
    <row r="3" spans="1:1" x14ac:dyDescent="0.2">
      <c r="A3" s="4" t="s">
        <v>70</v>
      </c>
    </row>
    <row r="4" spans="1:1" x14ac:dyDescent="0.2">
      <c r="A4" s="3" t="s">
        <v>71</v>
      </c>
    </row>
    <row r="5" spans="1:1" x14ac:dyDescent="0.2">
      <c r="A5" s="4" t="s">
        <v>72</v>
      </c>
    </row>
    <row r="6" spans="1:1" x14ac:dyDescent="0.2">
      <c r="A6" s="3" t="s">
        <v>73</v>
      </c>
    </row>
    <row r="7" spans="1:1" x14ac:dyDescent="0.2">
      <c r="A7" s="4" t="s">
        <v>74</v>
      </c>
    </row>
    <row r="8" spans="1:1" x14ac:dyDescent="0.2">
      <c r="A8" s="3" t="s">
        <v>75</v>
      </c>
    </row>
    <row r="9" spans="1:1" x14ac:dyDescent="0.2">
      <c r="A9" s="4" t="s">
        <v>76</v>
      </c>
    </row>
    <row r="10" spans="1:1" x14ac:dyDescent="0.2">
      <c r="A10" s="3" t="s">
        <v>77</v>
      </c>
    </row>
    <row r="11" spans="1:1" x14ac:dyDescent="0.2">
      <c r="A11" s="4" t="s">
        <v>78</v>
      </c>
    </row>
    <row r="12" spans="1:1" x14ac:dyDescent="0.2">
      <c r="A12" s="3" t="s">
        <v>79</v>
      </c>
    </row>
    <row r="13" spans="1:1" x14ac:dyDescent="0.2">
      <c r="A13" s="4" t="s">
        <v>80</v>
      </c>
    </row>
    <row r="14" spans="1:1" x14ac:dyDescent="0.2">
      <c r="A14" s="3" t="s">
        <v>81</v>
      </c>
    </row>
    <row r="15" spans="1:1" x14ac:dyDescent="0.2">
      <c r="A15" s="4" t="s">
        <v>82</v>
      </c>
    </row>
    <row r="16" spans="1:1" x14ac:dyDescent="0.2">
      <c r="A16" s="3" t="s">
        <v>83</v>
      </c>
    </row>
    <row r="17" spans="1:1" x14ac:dyDescent="0.2">
      <c r="A17" s="4" t="s">
        <v>84</v>
      </c>
    </row>
    <row r="18" spans="1:1" x14ac:dyDescent="0.2">
      <c r="A18" s="3" t="s">
        <v>85</v>
      </c>
    </row>
    <row r="19" spans="1:1" x14ac:dyDescent="0.2">
      <c r="A19" s="4" t="s">
        <v>86</v>
      </c>
    </row>
    <row r="20" spans="1:1" x14ac:dyDescent="0.2">
      <c r="A20" s="3" t="s">
        <v>87</v>
      </c>
    </row>
    <row r="21" spans="1:1" x14ac:dyDescent="0.2">
      <c r="A21" s="4" t="s">
        <v>88</v>
      </c>
    </row>
    <row r="22" spans="1:1" x14ac:dyDescent="0.2">
      <c r="A22" s="3" t="s">
        <v>89</v>
      </c>
    </row>
    <row r="23" spans="1:1" x14ac:dyDescent="0.2">
      <c r="A23" s="4" t="s">
        <v>90</v>
      </c>
    </row>
    <row r="24" spans="1:1" x14ac:dyDescent="0.2">
      <c r="A24" s="3" t="s">
        <v>91</v>
      </c>
    </row>
    <row r="25" spans="1:1" x14ac:dyDescent="0.2">
      <c r="A25" s="4" t="s">
        <v>92</v>
      </c>
    </row>
    <row r="26" spans="1:1" x14ac:dyDescent="0.2">
      <c r="A26" s="3" t="s">
        <v>93</v>
      </c>
    </row>
    <row r="27" spans="1:1" x14ac:dyDescent="0.2">
      <c r="A27" s="4" t="s">
        <v>94</v>
      </c>
    </row>
    <row r="28" spans="1:1" x14ac:dyDescent="0.2">
      <c r="A28" s="3" t="s">
        <v>95</v>
      </c>
    </row>
    <row r="29" spans="1:1" x14ac:dyDescent="0.2">
      <c r="A29" s="4" t="s">
        <v>96</v>
      </c>
    </row>
    <row r="30" spans="1:1" x14ac:dyDescent="0.2">
      <c r="A30" s="3" t="s">
        <v>97</v>
      </c>
    </row>
    <row r="31" spans="1:1" x14ac:dyDescent="0.2">
      <c r="A31" s="4" t="s">
        <v>98</v>
      </c>
    </row>
    <row r="32" spans="1:1" x14ac:dyDescent="0.2">
      <c r="A32" s="3" t="s">
        <v>99</v>
      </c>
    </row>
    <row r="33" spans="1:1" x14ac:dyDescent="0.2">
      <c r="A33" s="4" t="s">
        <v>100</v>
      </c>
    </row>
    <row r="34" spans="1:1" x14ac:dyDescent="0.2">
      <c r="A34" s="3" t="s">
        <v>101</v>
      </c>
    </row>
    <row r="35" spans="1:1" x14ac:dyDescent="0.2">
      <c r="A35" s="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3D52-9B52-D342-9634-EF6B19BB4869}">
  <dimension ref="A1:E307"/>
  <sheetViews>
    <sheetView workbookViewId="0">
      <selection activeCell="E1" sqref="E1:E1048576"/>
    </sheetView>
  </sheetViews>
  <sheetFormatPr baseColWidth="10" defaultRowHeight="16" x14ac:dyDescent="0.2"/>
  <cols>
    <col min="1" max="1" width="13.6640625" customWidth="1"/>
    <col min="2" max="2" width="25.5" bestFit="1" customWidth="1"/>
    <col min="3" max="3" width="32.6640625" bestFit="1" customWidth="1"/>
    <col min="4" max="4" width="32.6640625" customWidth="1"/>
    <col min="5" max="5" width="10.1640625" style="5" bestFit="1" customWidth="1"/>
  </cols>
  <sheetData>
    <row r="1" spans="1:5" x14ac:dyDescent="0.2">
      <c r="A1" t="s">
        <v>51</v>
      </c>
      <c r="B1" t="s">
        <v>0</v>
      </c>
      <c r="C1" t="s">
        <v>43</v>
      </c>
      <c r="D1" t="s">
        <v>44</v>
      </c>
      <c r="E1" s="5" t="s">
        <v>52</v>
      </c>
    </row>
    <row r="2" spans="1:5" x14ac:dyDescent="0.2">
      <c r="A2" t="s">
        <v>69</v>
      </c>
      <c r="B2" t="s">
        <v>54</v>
      </c>
      <c r="C2" t="str">
        <f>A2&amp;B2</f>
        <v>1-й турНефтехимик (Нижнекамск)</v>
      </c>
      <c r="D2" t="s">
        <v>67</v>
      </c>
      <c r="E2" s="5">
        <v>44759</v>
      </c>
    </row>
    <row r="3" spans="1:5" x14ac:dyDescent="0.2">
      <c r="A3" t="s">
        <v>69</v>
      </c>
      <c r="B3" t="s">
        <v>55</v>
      </c>
      <c r="C3" t="str">
        <f t="shared" ref="C3:C66" si="0">A3&amp;B3</f>
        <v>1-й турКубань (Краснодар)</v>
      </c>
      <c r="D3" t="s">
        <v>66</v>
      </c>
      <c r="E3" s="5">
        <v>44759</v>
      </c>
    </row>
    <row r="4" spans="1:5" x14ac:dyDescent="0.2">
      <c r="A4" t="s">
        <v>69</v>
      </c>
      <c r="B4" t="s">
        <v>56</v>
      </c>
      <c r="C4" t="str">
        <f t="shared" si="0"/>
        <v>1-й турВолга (Ульяновск)</v>
      </c>
      <c r="D4" t="s">
        <v>65</v>
      </c>
      <c r="E4" s="5">
        <v>44759</v>
      </c>
    </row>
    <row r="5" spans="1:5" x14ac:dyDescent="0.2">
      <c r="A5" t="s">
        <v>69</v>
      </c>
      <c r="B5" t="s">
        <v>57</v>
      </c>
      <c r="C5" t="str">
        <f t="shared" si="0"/>
        <v>1-й турРубин (Казань)</v>
      </c>
      <c r="D5" t="s">
        <v>64</v>
      </c>
      <c r="E5" s="5">
        <v>44759</v>
      </c>
    </row>
    <row r="6" spans="1:5" x14ac:dyDescent="0.2">
      <c r="A6" t="s">
        <v>69</v>
      </c>
      <c r="B6" t="s">
        <v>47</v>
      </c>
      <c r="C6" t="str">
        <f t="shared" si="0"/>
        <v>1-й турАлания (Владикавказ)</v>
      </c>
      <c r="D6" t="s">
        <v>53</v>
      </c>
      <c r="E6" s="5">
        <v>44759</v>
      </c>
    </row>
    <row r="7" spans="1:5" x14ac:dyDescent="0.2">
      <c r="A7" t="s">
        <v>69</v>
      </c>
      <c r="B7" t="s">
        <v>58</v>
      </c>
      <c r="C7" t="str">
        <f t="shared" si="0"/>
        <v>1-й турВелес (Москва)</v>
      </c>
      <c r="D7" t="s">
        <v>63</v>
      </c>
      <c r="E7" s="5">
        <v>44759</v>
      </c>
    </row>
    <row r="8" spans="1:5" x14ac:dyDescent="0.2">
      <c r="A8" t="s">
        <v>69</v>
      </c>
      <c r="B8" t="s">
        <v>59</v>
      </c>
      <c r="C8" t="str">
        <f t="shared" si="0"/>
        <v>1-й турВолгарь (Астрахань)</v>
      </c>
      <c r="D8" t="s">
        <v>46</v>
      </c>
      <c r="E8" s="5">
        <v>44759</v>
      </c>
    </row>
    <row r="9" spans="1:5" x14ac:dyDescent="0.2">
      <c r="A9" t="s">
        <v>69</v>
      </c>
      <c r="B9" t="s">
        <v>60</v>
      </c>
      <c r="C9" t="str">
        <f t="shared" si="0"/>
        <v>1-й турШинник (Ярославль)</v>
      </c>
      <c r="D9" t="s">
        <v>62</v>
      </c>
      <c r="E9" s="5">
        <v>44759</v>
      </c>
    </row>
    <row r="10" spans="1:5" x14ac:dyDescent="0.2">
      <c r="A10" t="s">
        <v>69</v>
      </c>
      <c r="B10" t="s">
        <v>61</v>
      </c>
      <c r="C10" t="str">
        <f t="shared" si="0"/>
        <v>1-й турАрсенал (Тула)</v>
      </c>
      <c r="D10" t="s">
        <v>68</v>
      </c>
      <c r="E10" s="5">
        <v>44759</v>
      </c>
    </row>
    <row r="11" spans="1:5" x14ac:dyDescent="0.2">
      <c r="A11" t="s">
        <v>70</v>
      </c>
      <c r="B11" t="s">
        <v>54</v>
      </c>
      <c r="C11" t="str">
        <f t="shared" si="0"/>
        <v>2-й турНефтехимик (Нижнекамск)</v>
      </c>
      <c r="D11" t="s">
        <v>55</v>
      </c>
      <c r="E11" s="5">
        <v>44766</v>
      </c>
    </row>
    <row r="12" spans="1:5" x14ac:dyDescent="0.2">
      <c r="A12" t="s">
        <v>70</v>
      </c>
      <c r="B12" t="s">
        <v>62</v>
      </c>
      <c r="C12" t="str">
        <f t="shared" si="0"/>
        <v>2-й турКраснодар-2 (Краснодар)</v>
      </c>
      <c r="D12" t="s">
        <v>61</v>
      </c>
      <c r="E12" s="5">
        <v>44766</v>
      </c>
    </row>
    <row r="13" spans="1:5" x14ac:dyDescent="0.2">
      <c r="A13" t="s">
        <v>70</v>
      </c>
      <c r="B13" t="s">
        <v>46</v>
      </c>
      <c r="C13" t="str">
        <f t="shared" si="0"/>
        <v>2-й турАкрон (Тольятти)</v>
      </c>
      <c r="D13" t="s">
        <v>60</v>
      </c>
      <c r="E13" s="5">
        <v>44766</v>
      </c>
    </row>
    <row r="14" spans="1:5" x14ac:dyDescent="0.2">
      <c r="A14" t="s">
        <v>70</v>
      </c>
      <c r="B14" t="s">
        <v>63</v>
      </c>
      <c r="C14" t="str">
        <f t="shared" si="0"/>
        <v>2-й турБалтика (Калининград)</v>
      </c>
      <c r="D14" t="s">
        <v>59</v>
      </c>
      <c r="E14" s="5">
        <v>44766</v>
      </c>
    </row>
    <row r="15" spans="1:5" x14ac:dyDescent="0.2">
      <c r="A15" t="s">
        <v>70</v>
      </c>
      <c r="B15" t="s">
        <v>53</v>
      </c>
      <c r="C15" t="str">
        <f t="shared" si="0"/>
        <v>2-й турДинамо (Махачкала)</v>
      </c>
      <c r="D15" t="s">
        <v>58</v>
      </c>
      <c r="E15" s="5">
        <v>44766</v>
      </c>
    </row>
    <row r="16" spans="1:5" x14ac:dyDescent="0.2">
      <c r="A16" t="s">
        <v>70</v>
      </c>
      <c r="B16" t="s">
        <v>64</v>
      </c>
      <c r="C16" t="str">
        <f t="shared" si="0"/>
        <v>2-й турРодина (Москва)</v>
      </c>
      <c r="D16" t="s">
        <v>47</v>
      </c>
      <c r="E16" s="5">
        <v>44766</v>
      </c>
    </row>
    <row r="17" spans="1:5" x14ac:dyDescent="0.2">
      <c r="A17" t="s">
        <v>70</v>
      </c>
      <c r="B17" t="s">
        <v>65</v>
      </c>
      <c r="C17" t="str">
        <f t="shared" si="0"/>
        <v>2-й турЕнисей (Красноярск)</v>
      </c>
      <c r="D17" t="s">
        <v>57</v>
      </c>
      <c r="E17" s="5">
        <v>44766</v>
      </c>
    </row>
    <row r="18" spans="1:5" x14ac:dyDescent="0.2">
      <c r="A18" t="s">
        <v>70</v>
      </c>
      <c r="B18" t="s">
        <v>66</v>
      </c>
      <c r="C18" t="str">
        <f t="shared" si="0"/>
        <v>2-й турУфа (Уфа)</v>
      </c>
      <c r="D18" t="s">
        <v>56</v>
      </c>
      <c r="E18" s="5">
        <v>44766</v>
      </c>
    </row>
    <row r="19" spans="1:5" x14ac:dyDescent="0.2">
      <c r="A19" t="s">
        <v>70</v>
      </c>
      <c r="B19" t="s">
        <v>67</v>
      </c>
      <c r="C19" t="str">
        <f t="shared" si="0"/>
        <v>2-й турКамаз (Набережные Челны)</v>
      </c>
      <c r="D19" t="s">
        <v>68</v>
      </c>
      <c r="E19" s="5">
        <v>44766</v>
      </c>
    </row>
    <row r="20" spans="1:5" x14ac:dyDescent="0.2">
      <c r="A20" t="s">
        <v>71</v>
      </c>
      <c r="B20" t="s">
        <v>55</v>
      </c>
      <c r="C20" t="str">
        <f t="shared" si="0"/>
        <v>3-й турКубань (Краснодар)</v>
      </c>
      <c r="D20" t="s">
        <v>67</v>
      </c>
      <c r="E20" s="5">
        <v>44773</v>
      </c>
    </row>
    <row r="21" spans="1:5" x14ac:dyDescent="0.2">
      <c r="A21" t="s">
        <v>71</v>
      </c>
      <c r="B21" t="s">
        <v>56</v>
      </c>
      <c r="C21" t="str">
        <f t="shared" si="0"/>
        <v>3-й турВолга (Ульяновск)</v>
      </c>
      <c r="D21" t="s">
        <v>54</v>
      </c>
      <c r="E21" s="5">
        <v>44773</v>
      </c>
    </row>
    <row r="22" spans="1:5" x14ac:dyDescent="0.2">
      <c r="A22" t="s">
        <v>71</v>
      </c>
      <c r="B22" t="s">
        <v>57</v>
      </c>
      <c r="C22" t="str">
        <f t="shared" si="0"/>
        <v>3-й турРубин (Казань)</v>
      </c>
      <c r="D22" t="s">
        <v>66</v>
      </c>
      <c r="E22" s="5">
        <v>44773</v>
      </c>
    </row>
    <row r="23" spans="1:5" x14ac:dyDescent="0.2">
      <c r="A23" t="s">
        <v>71</v>
      </c>
      <c r="B23" t="s">
        <v>47</v>
      </c>
      <c r="C23" t="str">
        <f t="shared" si="0"/>
        <v>3-й турАлания (Владикавказ)</v>
      </c>
      <c r="D23" t="s">
        <v>65</v>
      </c>
      <c r="E23" s="5">
        <v>44773</v>
      </c>
    </row>
    <row r="24" spans="1:5" x14ac:dyDescent="0.2">
      <c r="A24" t="s">
        <v>71</v>
      </c>
      <c r="B24" t="s">
        <v>58</v>
      </c>
      <c r="C24" t="str">
        <f t="shared" si="0"/>
        <v>3-й турВелес (Москва)</v>
      </c>
      <c r="D24" t="s">
        <v>64</v>
      </c>
      <c r="E24" s="5">
        <v>44773</v>
      </c>
    </row>
    <row r="25" spans="1:5" x14ac:dyDescent="0.2">
      <c r="A25" t="s">
        <v>71</v>
      </c>
      <c r="B25" t="s">
        <v>59</v>
      </c>
      <c r="C25" t="str">
        <f t="shared" si="0"/>
        <v>3-й турВолгарь (Астрахань)</v>
      </c>
      <c r="D25" t="s">
        <v>53</v>
      </c>
      <c r="E25" s="5">
        <v>44773</v>
      </c>
    </row>
    <row r="26" spans="1:5" x14ac:dyDescent="0.2">
      <c r="A26" t="s">
        <v>71</v>
      </c>
      <c r="B26" t="s">
        <v>60</v>
      </c>
      <c r="C26" t="str">
        <f t="shared" si="0"/>
        <v>3-й турШинник (Ярославль)</v>
      </c>
      <c r="D26" t="s">
        <v>63</v>
      </c>
      <c r="E26" s="5">
        <v>44773</v>
      </c>
    </row>
    <row r="27" spans="1:5" x14ac:dyDescent="0.2">
      <c r="A27" t="s">
        <v>71</v>
      </c>
      <c r="B27" t="s">
        <v>61</v>
      </c>
      <c r="C27" t="str">
        <f t="shared" si="0"/>
        <v>3-й турАрсенал (Тула)</v>
      </c>
      <c r="D27" t="s">
        <v>46</v>
      </c>
      <c r="E27" s="5">
        <v>44773</v>
      </c>
    </row>
    <row r="28" spans="1:5" x14ac:dyDescent="0.2">
      <c r="A28" t="s">
        <v>71</v>
      </c>
      <c r="B28" t="s">
        <v>68</v>
      </c>
      <c r="C28" t="str">
        <f t="shared" si="0"/>
        <v>3-й турСКА-Хабаровск (Хабаровск)</v>
      </c>
      <c r="D28" t="s">
        <v>62</v>
      </c>
      <c r="E28" s="5">
        <v>44773</v>
      </c>
    </row>
    <row r="29" spans="1:5" x14ac:dyDescent="0.2">
      <c r="A29" t="s">
        <v>72</v>
      </c>
      <c r="B29" t="s">
        <v>54</v>
      </c>
      <c r="C29" t="str">
        <f t="shared" si="0"/>
        <v>4-й турНефтехимик (Нижнекамск)</v>
      </c>
      <c r="D29" t="s">
        <v>57</v>
      </c>
      <c r="E29" s="5">
        <v>44780</v>
      </c>
    </row>
    <row r="30" spans="1:5" x14ac:dyDescent="0.2">
      <c r="A30" t="s">
        <v>72</v>
      </c>
      <c r="B30" t="s">
        <v>55</v>
      </c>
      <c r="C30" t="str">
        <f t="shared" si="0"/>
        <v>4-й турКубань (Краснодар)</v>
      </c>
      <c r="D30" t="s">
        <v>56</v>
      </c>
      <c r="E30" s="5">
        <v>44780</v>
      </c>
    </row>
    <row r="31" spans="1:5" x14ac:dyDescent="0.2">
      <c r="A31" t="s">
        <v>72</v>
      </c>
      <c r="B31" t="s">
        <v>46</v>
      </c>
      <c r="C31" t="str">
        <f t="shared" si="0"/>
        <v>4-й турАкрон (Тольятти)</v>
      </c>
      <c r="D31" t="s">
        <v>68</v>
      </c>
      <c r="E31" s="5">
        <v>44780</v>
      </c>
    </row>
    <row r="32" spans="1:5" x14ac:dyDescent="0.2">
      <c r="A32" t="s">
        <v>72</v>
      </c>
      <c r="B32" t="s">
        <v>63</v>
      </c>
      <c r="C32" t="str">
        <f t="shared" si="0"/>
        <v>4-й турБалтика (Калининград)</v>
      </c>
      <c r="D32" t="s">
        <v>61</v>
      </c>
      <c r="E32" s="5">
        <v>44780</v>
      </c>
    </row>
    <row r="33" spans="1:5" x14ac:dyDescent="0.2">
      <c r="A33" t="s">
        <v>72</v>
      </c>
      <c r="B33" t="s">
        <v>53</v>
      </c>
      <c r="C33" t="str">
        <f t="shared" si="0"/>
        <v>4-й турДинамо (Махачкала)</v>
      </c>
      <c r="D33" t="s">
        <v>60</v>
      </c>
      <c r="E33" s="5">
        <v>44780</v>
      </c>
    </row>
    <row r="34" spans="1:5" x14ac:dyDescent="0.2">
      <c r="A34" t="s">
        <v>72</v>
      </c>
      <c r="B34" t="s">
        <v>64</v>
      </c>
      <c r="C34" t="str">
        <f t="shared" si="0"/>
        <v>4-й турРодина (Москва)</v>
      </c>
      <c r="D34" t="s">
        <v>59</v>
      </c>
      <c r="E34" s="5">
        <v>44780</v>
      </c>
    </row>
    <row r="35" spans="1:5" x14ac:dyDescent="0.2">
      <c r="A35" t="s">
        <v>72</v>
      </c>
      <c r="B35" t="s">
        <v>65</v>
      </c>
      <c r="C35" t="str">
        <f t="shared" si="0"/>
        <v>4-й турЕнисей (Красноярск)</v>
      </c>
      <c r="D35" t="s">
        <v>58</v>
      </c>
      <c r="E35" s="5">
        <v>44780</v>
      </c>
    </row>
    <row r="36" spans="1:5" x14ac:dyDescent="0.2">
      <c r="A36" t="s">
        <v>72</v>
      </c>
      <c r="B36" t="s">
        <v>66</v>
      </c>
      <c r="C36" t="str">
        <f t="shared" si="0"/>
        <v>4-й турУфа (Уфа)</v>
      </c>
      <c r="D36" t="s">
        <v>47</v>
      </c>
      <c r="E36" s="5">
        <v>44780</v>
      </c>
    </row>
    <row r="37" spans="1:5" x14ac:dyDescent="0.2">
      <c r="A37" t="s">
        <v>72</v>
      </c>
      <c r="B37" t="s">
        <v>67</v>
      </c>
      <c r="C37" t="str">
        <f t="shared" si="0"/>
        <v>4-й турКамаз (Набережные Челны)</v>
      </c>
      <c r="D37" t="s">
        <v>62</v>
      </c>
      <c r="E37" s="5">
        <v>44780</v>
      </c>
    </row>
    <row r="38" spans="1:5" x14ac:dyDescent="0.2">
      <c r="A38" t="s">
        <v>73</v>
      </c>
      <c r="B38" t="s">
        <v>56</v>
      </c>
      <c r="C38" t="str">
        <f t="shared" si="0"/>
        <v>5-й турВолга (Ульяновск)</v>
      </c>
      <c r="D38" t="s">
        <v>67</v>
      </c>
      <c r="E38" s="5">
        <v>44787</v>
      </c>
    </row>
    <row r="39" spans="1:5" x14ac:dyDescent="0.2">
      <c r="A39" t="s">
        <v>73</v>
      </c>
      <c r="B39" t="s">
        <v>57</v>
      </c>
      <c r="C39" t="str">
        <f t="shared" si="0"/>
        <v>5-й турРубин (Казань)</v>
      </c>
      <c r="D39" t="s">
        <v>55</v>
      </c>
      <c r="E39" s="5">
        <v>44787</v>
      </c>
    </row>
    <row r="40" spans="1:5" x14ac:dyDescent="0.2">
      <c r="A40" t="s">
        <v>73</v>
      </c>
      <c r="B40" t="s">
        <v>47</v>
      </c>
      <c r="C40" t="str">
        <f t="shared" si="0"/>
        <v>5-й турАлания (Владикавказ)</v>
      </c>
      <c r="D40" t="s">
        <v>54</v>
      </c>
      <c r="E40" s="5">
        <v>44787</v>
      </c>
    </row>
    <row r="41" spans="1:5" x14ac:dyDescent="0.2">
      <c r="A41" t="s">
        <v>73</v>
      </c>
      <c r="B41" t="s">
        <v>58</v>
      </c>
      <c r="C41" t="str">
        <f t="shared" si="0"/>
        <v>5-й турВелес (Москва)</v>
      </c>
      <c r="D41" t="s">
        <v>66</v>
      </c>
      <c r="E41" s="5">
        <v>44787</v>
      </c>
    </row>
    <row r="42" spans="1:5" x14ac:dyDescent="0.2">
      <c r="A42" t="s">
        <v>73</v>
      </c>
      <c r="B42" t="s">
        <v>59</v>
      </c>
      <c r="C42" t="str">
        <f t="shared" si="0"/>
        <v>5-й турВолгарь (Астрахань)</v>
      </c>
      <c r="D42" t="s">
        <v>65</v>
      </c>
      <c r="E42" s="5">
        <v>44787</v>
      </c>
    </row>
    <row r="43" spans="1:5" x14ac:dyDescent="0.2">
      <c r="A43" t="s">
        <v>73</v>
      </c>
      <c r="B43" t="s">
        <v>60</v>
      </c>
      <c r="C43" t="str">
        <f t="shared" si="0"/>
        <v>5-й турШинник (Ярославль)</v>
      </c>
      <c r="D43" t="s">
        <v>64</v>
      </c>
      <c r="E43" s="5">
        <v>44787</v>
      </c>
    </row>
    <row r="44" spans="1:5" x14ac:dyDescent="0.2">
      <c r="A44" t="s">
        <v>73</v>
      </c>
      <c r="B44" t="s">
        <v>61</v>
      </c>
      <c r="C44" t="str">
        <f t="shared" si="0"/>
        <v>5-й турАрсенал (Тула)</v>
      </c>
      <c r="D44" t="s">
        <v>53</v>
      </c>
      <c r="E44" s="5">
        <v>44787</v>
      </c>
    </row>
    <row r="45" spans="1:5" x14ac:dyDescent="0.2">
      <c r="A45" t="s">
        <v>73</v>
      </c>
      <c r="B45" t="s">
        <v>68</v>
      </c>
      <c r="C45" t="str">
        <f t="shared" si="0"/>
        <v>5-й турСКА-Хабаровск (Хабаровск)</v>
      </c>
      <c r="D45" t="s">
        <v>63</v>
      </c>
      <c r="E45" s="5">
        <v>44787</v>
      </c>
    </row>
    <row r="46" spans="1:5" x14ac:dyDescent="0.2">
      <c r="A46" t="s">
        <v>73</v>
      </c>
      <c r="B46" t="s">
        <v>62</v>
      </c>
      <c r="C46" t="str">
        <f t="shared" si="0"/>
        <v>5-й турКраснодар-2 (Краснодар)</v>
      </c>
      <c r="D46" t="s">
        <v>46</v>
      </c>
      <c r="E46" s="5">
        <v>44787</v>
      </c>
    </row>
    <row r="47" spans="1:5" x14ac:dyDescent="0.2">
      <c r="A47" t="s">
        <v>74</v>
      </c>
      <c r="B47" t="s">
        <v>54</v>
      </c>
      <c r="C47" t="str">
        <f t="shared" si="0"/>
        <v>6-й турНефтехимик (Нижнекамск)</v>
      </c>
      <c r="D47" t="s">
        <v>58</v>
      </c>
      <c r="E47" s="5">
        <v>44794</v>
      </c>
    </row>
    <row r="48" spans="1:5" x14ac:dyDescent="0.2">
      <c r="A48" t="s">
        <v>74</v>
      </c>
      <c r="B48" t="s">
        <v>55</v>
      </c>
      <c r="C48" t="str">
        <f t="shared" si="0"/>
        <v>6-й турКубань (Краснодар)</v>
      </c>
      <c r="D48" t="s">
        <v>47</v>
      </c>
      <c r="E48" s="5">
        <v>44794</v>
      </c>
    </row>
    <row r="49" spans="1:5" x14ac:dyDescent="0.2">
      <c r="A49" t="s">
        <v>74</v>
      </c>
      <c r="B49" t="s">
        <v>56</v>
      </c>
      <c r="C49" t="str">
        <f t="shared" si="0"/>
        <v>6-й турВолга (Ульяновск)</v>
      </c>
      <c r="D49" t="s">
        <v>57</v>
      </c>
      <c r="E49" s="5">
        <v>44794</v>
      </c>
    </row>
    <row r="50" spans="1:5" x14ac:dyDescent="0.2">
      <c r="A50" t="s">
        <v>74</v>
      </c>
      <c r="B50" t="s">
        <v>63</v>
      </c>
      <c r="C50" t="str">
        <f t="shared" si="0"/>
        <v>6-й турБалтика (Калининград)</v>
      </c>
      <c r="D50" t="s">
        <v>62</v>
      </c>
      <c r="E50" s="5">
        <v>44794</v>
      </c>
    </row>
    <row r="51" spans="1:5" x14ac:dyDescent="0.2">
      <c r="A51" t="s">
        <v>74</v>
      </c>
      <c r="B51" t="s">
        <v>53</v>
      </c>
      <c r="C51" t="str">
        <f t="shared" si="0"/>
        <v>6-й турДинамо (Махачкала)</v>
      </c>
      <c r="D51" t="s">
        <v>68</v>
      </c>
      <c r="E51" s="5">
        <v>44794</v>
      </c>
    </row>
    <row r="52" spans="1:5" x14ac:dyDescent="0.2">
      <c r="A52" t="s">
        <v>74</v>
      </c>
      <c r="B52" t="s">
        <v>64</v>
      </c>
      <c r="C52" t="str">
        <f t="shared" si="0"/>
        <v>6-й турРодина (Москва)</v>
      </c>
      <c r="D52" t="s">
        <v>61</v>
      </c>
      <c r="E52" s="5">
        <v>44794</v>
      </c>
    </row>
    <row r="53" spans="1:5" x14ac:dyDescent="0.2">
      <c r="A53" t="s">
        <v>74</v>
      </c>
      <c r="B53" t="s">
        <v>65</v>
      </c>
      <c r="C53" t="str">
        <f t="shared" si="0"/>
        <v>6-й турЕнисей (Красноярск)</v>
      </c>
      <c r="D53" t="s">
        <v>60</v>
      </c>
      <c r="E53" s="5">
        <v>44794</v>
      </c>
    </row>
    <row r="54" spans="1:5" x14ac:dyDescent="0.2">
      <c r="A54" t="s">
        <v>74</v>
      </c>
      <c r="B54" t="s">
        <v>66</v>
      </c>
      <c r="C54" t="str">
        <f t="shared" si="0"/>
        <v>6-й турУфа (Уфа)</v>
      </c>
      <c r="D54" t="s">
        <v>59</v>
      </c>
      <c r="E54" s="5">
        <v>44794</v>
      </c>
    </row>
    <row r="55" spans="1:5" x14ac:dyDescent="0.2">
      <c r="A55" t="s">
        <v>74</v>
      </c>
      <c r="B55" t="s">
        <v>67</v>
      </c>
      <c r="C55" t="str">
        <f t="shared" si="0"/>
        <v>6-й турКамаз (Набережные Челны)</v>
      </c>
      <c r="D55" t="s">
        <v>46</v>
      </c>
      <c r="E55" s="5">
        <v>44794</v>
      </c>
    </row>
    <row r="56" spans="1:5" x14ac:dyDescent="0.2">
      <c r="A56" t="s">
        <v>75</v>
      </c>
      <c r="B56" t="s">
        <v>57</v>
      </c>
      <c r="C56" t="str">
        <f t="shared" si="0"/>
        <v>7-й турРубин (Казань)</v>
      </c>
      <c r="D56" t="s">
        <v>67</v>
      </c>
      <c r="E56" s="5">
        <v>44800</v>
      </c>
    </row>
    <row r="57" spans="1:5" x14ac:dyDescent="0.2">
      <c r="A57" t="s">
        <v>75</v>
      </c>
      <c r="B57" t="s">
        <v>47</v>
      </c>
      <c r="C57" t="str">
        <f t="shared" si="0"/>
        <v>7-й турАлания (Владикавказ)</v>
      </c>
      <c r="D57" t="s">
        <v>56</v>
      </c>
      <c r="E57" s="5">
        <v>44800</v>
      </c>
    </row>
    <row r="58" spans="1:5" x14ac:dyDescent="0.2">
      <c r="A58" t="s">
        <v>75</v>
      </c>
      <c r="B58" t="s">
        <v>58</v>
      </c>
      <c r="C58" t="str">
        <f t="shared" si="0"/>
        <v>7-й турВелес (Москва)</v>
      </c>
      <c r="D58" t="s">
        <v>55</v>
      </c>
      <c r="E58" s="5">
        <v>44800</v>
      </c>
    </row>
    <row r="59" spans="1:5" x14ac:dyDescent="0.2">
      <c r="A59" t="s">
        <v>75</v>
      </c>
      <c r="B59" t="s">
        <v>59</v>
      </c>
      <c r="C59" t="str">
        <f t="shared" si="0"/>
        <v>7-й турВолгарь (Астрахань)</v>
      </c>
      <c r="D59" t="s">
        <v>54</v>
      </c>
      <c r="E59" s="5">
        <v>44800</v>
      </c>
    </row>
    <row r="60" spans="1:5" x14ac:dyDescent="0.2">
      <c r="A60" t="s">
        <v>75</v>
      </c>
      <c r="B60" t="s">
        <v>60</v>
      </c>
      <c r="C60" t="str">
        <f t="shared" si="0"/>
        <v>7-й турШинник (Ярославль)</v>
      </c>
      <c r="D60" t="s">
        <v>66</v>
      </c>
      <c r="E60" s="5">
        <v>44800</v>
      </c>
    </row>
    <row r="61" spans="1:5" x14ac:dyDescent="0.2">
      <c r="A61" t="s">
        <v>75</v>
      </c>
      <c r="B61" t="s">
        <v>61</v>
      </c>
      <c r="C61" t="str">
        <f t="shared" si="0"/>
        <v>7-й турАрсенал (Тула)</v>
      </c>
      <c r="D61" t="s">
        <v>65</v>
      </c>
      <c r="E61" s="5">
        <v>44800</v>
      </c>
    </row>
    <row r="62" spans="1:5" x14ac:dyDescent="0.2">
      <c r="A62" t="s">
        <v>75</v>
      </c>
      <c r="B62" t="s">
        <v>68</v>
      </c>
      <c r="C62" t="str">
        <f t="shared" si="0"/>
        <v>7-й турСКА-Хабаровск (Хабаровск)</v>
      </c>
      <c r="D62" t="s">
        <v>64</v>
      </c>
      <c r="E62" s="5">
        <v>44800</v>
      </c>
    </row>
    <row r="63" spans="1:5" x14ac:dyDescent="0.2">
      <c r="A63" t="s">
        <v>75</v>
      </c>
      <c r="B63" t="s">
        <v>62</v>
      </c>
      <c r="C63" t="str">
        <f t="shared" si="0"/>
        <v>7-й турКраснодар-2 (Краснодар)</v>
      </c>
      <c r="D63" t="s">
        <v>53</v>
      </c>
      <c r="E63" s="5">
        <v>44800</v>
      </c>
    </row>
    <row r="64" spans="1:5" x14ac:dyDescent="0.2">
      <c r="A64" t="s">
        <v>75</v>
      </c>
      <c r="B64" t="s">
        <v>46</v>
      </c>
      <c r="C64" t="str">
        <f t="shared" si="0"/>
        <v>7-й турАкрон (Тольятти)</v>
      </c>
      <c r="D64" t="s">
        <v>63</v>
      </c>
      <c r="E64" s="5">
        <v>44800</v>
      </c>
    </row>
    <row r="65" spans="1:5" x14ac:dyDescent="0.2">
      <c r="A65" t="s">
        <v>76</v>
      </c>
      <c r="B65" t="s">
        <v>54</v>
      </c>
      <c r="C65" t="str">
        <f t="shared" si="0"/>
        <v>8-й турНефтехимик (Нижнекамск)</v>
      </c>
      <c r="D65" t="s">
        <v>60</v>
      </c>
      <c r="E65" s="5">
        <v>44808</v>
      </c>
    </row>
    <row r="66" spans="1:5" x14ac:dyDescent="0.2">
      <c r="A66" t="s">
        <v>76</v>
      </c>
      <c r="B66" t="s">
        <v>55</v>
      </c>
      <c r="C66" t="str">
        <f t="shared" si="0"/>
        <v>8-й турКубань (Краснодар)</v>
      </c>
      <c r="D66" t="s">
        <v>59</v>
      </c>
      <c r="E66" s="5">
        <v>44808</v>
      </c>
    </row>
    <row r="67" spans="1:5" x14ac:dyDescent="0.2">
      <c r="A67" t="s">
        <v>76</v>
      </c>
      <c r="B67" t="s">
        <v>56</v>
      </c>
      <c r="C67" t="str">
        <f t="shared" ref="C67:C130" si="1">A67&amp;B67</f>
        <v>8-й турВолга (Ульяновск)</v>
      </c>
      <c r="D67" t="s">
        <v>58</v>
      </c>
      <c r="E67" s="5">
        <v>44808</v>
      </c>
    </row>
    <row r="68" spans="1:5" x14ac:dyDescent="0.2">
      <c r="A68" t="s">
        <v>76</v>
      </c>
      <c r="B68" t="s">
        <v>57</v>
      </c>
      <c r="C68" t="str">
        <f t="shared" si="1"/>
        <v>8-й турРубин (Казань)</v>
      </c>
      <c r="D68" t="s">
        <v>47</v>
      </c>
      <c r="E68" s="5">
        <v>44808</v>
      </c>
    </row>
    <row r="69" spans="1:5" x14ac:dyDescent="0.2">
      <c r="A69" t="s">
        <v>76</v>
      </c>
      <c r="B69" t="s">
        <v>53</v>
      </c>
      <c r="C69" t="str">
        <f t="shared" si="1"/>
        <v>8-й турДинамо (Махачкала)</v>
      </c>
      <c r="D69" t="s">
        <v>46</v>
      </c>
      <c r="E69" s="5">
        <v>44808</v>
      </c>
    </row>
    <row r="70" spans="1:5" x14ac:dyDescent="0.2">
      <c r="A70" t="s">
        <v>76</v>
      </c>
      <c r="B70" t="s">
        <v>64</v>
      </c>
      <c r="C70" t="str">
        <f t="shared" si="1"/>
        <v>8-й турРодина (Москва)</v>
      </c>
      <c r="D70" t="s">
        <v>62</v>
      </c>
      <c r="E70" s="5">
        <v>44808</v>
      </c>
    </row>
    <row r="71" spans="1:5" x14ac:dyDescent="0.2">
      <c r="A71" t="s">
        <v>76</v>
      </c>
      <c r="B71" t="s">
        <v>65</v>
      </c>
      <c r="C71" t="str">
        <f t="shared" si="1"/>
        <v>8-й турЕнисей (Красноярск)</v>
      </c>
      <c r="D71" t="s">
        <v>68</v>
      </c>
      <c r="E71" s="5">
        <v>44808</v>
      </c>
    </row>
    <row r="72" spans="1:5" x14ac:dyDescent="0.2">
      <c r="A72" t="s">
        <v>76</v>
      </c>
      <c r="B72" t="s">
        <v>66</v>
      </c>
      <c r="C72" t="str">
        <f t="shared" si="1"/>
        <v>8-й турУфа (Уфа)</v>
      </c>
      <c r="D72" t="s">
        <v>61</v>
      </c>
      <c r="E72" s="5">
        <v>44808</v>
      </c>
    </row>
    <row r="73" spans="1:5" x14ac:dyDescent="0.2">
      <c r="A73" t="s">
        <v>76</v>
      </c>
      <c r="B73" t="s">
        <v>67</v>
      </c>
      <c r="C73" t="str">
        <f t="shared" si="1"/>
        <v>8-й турКамаз (Набережные Челны)</v>
      </c>
      <c r="D73" t="s">
        <v>63</v>
      </c>
      <c r="E73" s="5">
        <v>44808</v>
      </c>
    </row>
    <row r="74" spans="1:5" x14ac:dyDescent="0.2">
      <c r="A74" t="s">
        <v>77</v>
      </c>
      <c r="B74" t="s">
        <v>47</v>
      </c>
      <c r="C74" t="str">
        <f t="shared" si="1"/>
        <v>9-й турАлания (Владикавказ)</v>
      </c>
      <c r="D74" t="s">
        <v>67</v>
      </c>
      <c r="E74" s="5">
        <v>44815</v>
      </c>
    </row>
    <row r="75" spans="1:5" x14ac:dyDescent="0.2">
      <c r="A75" t="s">
        <v>77</v>
      </c>
      <c r="B75" t="s">
        <v>58</v>
      </c>
      <c r="C75" t="str">
        <f t="shared" si="1"/>
        <v>9-й турВелес (Москва)</v>
      </c>
      <c r="D75" t="s">
        <v>57</v>
      </c>
      <c r="E75" s="5">
        <v>44815</v>
      </c>
    </row>
    <row r="76" spans="1:5" x14ac:dyDescent="0.2">
      <c r="A76" t="s">
        <v>77</v>
      </c>
      <c r="B76" t="s">
        <v>59</v>
      </c>
      <c r="C76" t="str">
        <f t="shared" si="1"/>
        <v>9-й турВолгарь (Астрахань)</v>
      </c>
      <c r="D76" t="s">
        <v>56</v>
      </c>
      <c r="E76" s="5">
        <v>44815</v>
      </c>
    </row>
    <row r="77" spans="1:5" x14ac:dyDescent="0.2">
      <c r="A77" t="s">
        <v>77</v>
      </c>
      <c r="B77" t="s">
        <v>60</v>
      </c>
      <c r="C77" t="str">
        <f t="shared" si="1"/>
        <v>9-й турШинник (Ярославль)</v>
      </c>
      <c r="D77" t="s">
        <v>55</v>
      </c>
      <c r="E77" s="5">
        <v>44815</v>
      </c>
    </row>
    <row r="78" spans="1:5" x14ac:dyDescent="0.2">
      <c r="A78" t="s">
        <v>77</v>
      </c>
      <c r="B78" t="s">
        <v>61</v>
      </c>
      <c r="C78" t="str">
        <f t="shared" si="1"/>
        <v>9-й турАрсенал (Тула)</v>
      </c>
      <c r="D78" t="s">
        <v>54</v>
      </c>
      <c r="E78" s="5">
        <v>44815</v>
      </c>
    </row>
    <row r="79" spans="1:5" x14ac:dyDescent="0.2">
      <c r="A79" t="s">
        <v>77</v>
      </c>
      <c r="B79" t="s">
        <v>68</v>
      </c>
      <c r="C79" t="str">
        <f t="shared" si="1"/>
        <v>9-й турСКА-Хабаровск (Хабаровск)</v>
      </c>
      <c r="D79" t="s">
        <v>66</v>
      </c>
      <c r="E79" s="5">
        <v>44815</v>
      </c>
    </row>
    <row r="80" spans="1:5" x14ac:dyDescent="0.2">
      <c r="A80" t="s">
        <v>77</v>
      </c>
      <c r="B80" t="s">
        <v>62</v>
      </c>
      <c r="C80" t="str">
        <f t="shared" si="1"/>
        <v>9-й турКраснодар-2 (Краснодар)</v>
      </c>
      <c r="D80" t="s">
        <v>65</v>
      </c>
      <c r="E80" s="5">
        <v>44815</v>
      </c>
    </row>
    <row r="81" spans="1:5" x14ac:dyDescent="0.2">
      <c r="A81" t="s">
        <v>77</v>
      </c>
      <c r="B81" t="s">
        <v>46</v>
      </c>
      <c r="C81" t="str">
        <f t="shared" si="1"/>
        <v>9-й турАкрон (Тольятти)</v>
      </c>
      <c r="D81" t="s">
        <v>64</v>
      </c>
      <c r="E81" s="5">
        <v>44815</v>
      </c>
    </row>
    <row r="82" spans="1:5" x14ac:dyDescent="0.2">
      <c r="A82" t="s">
        <v>77</v>
      </c>
      <c r="B82" t="s">
        <v>63</v>
      </c>
      <c r="C82" t="str">
        <f t="shared" si="1"/>
        <v>9-й турБалтика (Калининград)</v>
      </c>
      <c r="D82" t="s">
        <v>53</v>
      </c>
      <c r="E82" s="5">
        <v>44815</v>
      </c>
    </row>
    <row r="83" spans="1:5" x14ac:dyDescent="0.2">
      <c r="A83" t="s">
        <v>78</v>
      </c>
      <c r="B83" t="s">
        <v>54</v>
      </c>
      <c r="C83" t="str">
        <f t="shared" si="1"/>
        <v>10-й турНефтехимик (Нижнекамск)</v>
      </c>
      <c r="D83" t="s">
        <v>68</v>
      </c>
      <c r="E83" s="5">
        <v>44822</v>
      </c>
    </row>
    <row r="84" spans="1:5" x14ac:dyDescent="0.2">
      <c r="A84" t="s">
        <v>78</v>
      </c>
      <c r="B84" t="s">
        <v>55</v>
      </c>
      <c r="C84" t="str">
        <f t="shared" si="1"/>
        <v>10-й турКубань (Краснодар)</v>
      </c>
      <c r="D84" t="s">
        <v>61</v>
      </c>
      <c r="E84" s="5">
        <v>44822</v>
      </c>
    </row>
    <row r="85" spans="1:5" x14ac:dyDescent="0.2">
      <c r="A85" t="s">
        <v>78</v>
      </c>
      <c r="B85" t="s">
        <v>56</v>
      </c>
      <c r="C85" t="str">
        <f t="shared" si="1"/>
        <v>10-й турВолга (Ульяновск)</v>
      </c>
      <c r="D85" t="s">
        <v>60</v>
      </c>
      <c r="E85" s="5">
        <v>44822</v>
      </c>
    </row>
    <row r="86" spans="1:5" x14ac:dyDescent="0.2">
      <c r="A86" t="s">
        <v>78</v>
      </c>
      <c r="B86" t="s">
        <v>57</v>
      </c>
      <c r="C86" t="str">
        <f t="shared" si="1"/>
        <v>10-й турРубин (Казань)</v>
      </c>
      <c r="D86" t="s">
        <v>59</v>
      </c>
      <c r="E86" s="5">
        <v>44822</v>
      </c>
    </row>
    <row r="87" spans="1:5" x14ac:dyDescent="0.2">
      <c r="A87" t="s">
        <v>78</v>
      </c>
      <c r="B87" t="s">
        <v>47</v>
      </c>
      <c r="C87" t="str">
        <f t="shared" si="1"/>
        <v>10-й турАлания (Владикавказ)</v>
      </c>
      <c r="D87" t="s">
        <v>58</v>
      </c>
      <c r="E87" s="5">
        <v>44822</v>
      </c>
    </row>
    <row r="88" spans="1:5" x14ac:dyDescent="0.2">
      <c r="A88" t="s">
        <v>78</v>
      </c>
      <c r="B88" t="s">
        <v>64</v>
      </c>
      <c r="C88" t="str">
        <f t="shared" si="1"/>
        <v>10-й турРодина (Москва)</v>
      </c>
      <c r="D88" t="s">
        <v>63</v>
      </c>
      <c r="E88" s="5">
        <v>44822</v>
      </c>
    </row>
    <row r="89" spans="1:5" x14ac:dyDescent="0.2">
      <c r="A89" t="s">
        <v>78</v>
      </c>
      <c r="B89" t="s">
        <v>65</v>
      </c>
      <c r="C89" t="str">
        <f t="shared" si="1"/>
        <v>10-й турЕнисей (Красноярск)</v>
      </c>
      <c r="D89" t="s">
        <v>46</v>
      </c>
      <c r="E89" s="5">
        <v>44822</v>
      </c>
    </row>
    <row r="90" spans="1:5" x14ac:dyDescent="0.2">
      <c r="A90" t="s">
        <v>78</v>
      </c>
      <c r="B90" t="s">
        <v>66</v>
      </c>
      <c r="C90" t="str">
        <f t="shared" si="1"/>
        <v>10-й турУфа (Уфа)</v>
      </c>
      <c r="D90" t="s">
        <v>62</v>
      </c>
      <c r="E90" s="5">
        <v>44822</v>
      </c>
    </row>
    <row r="91" spans="1:5" x14ac:dyDescent="0.2">
      <c r="A91" t="s">
        <v>78</v>
      </c>
      <c r="B91" t="s">
        <v>67</v>
      </c>
      <c r="C91" t="str">
        <f t="shared" si="1"/>
        <v>10-й турКамаз (Набережные Челны)</v>
      </c>
      <c r="D91" t="s">
        <v>53</v>
      </c>
      <c r="E91" s="5">
        <v>44822</v>
      </c>
    </row>
    <row r="92" spans="1:5" x14ac:dyDescent="0.2">
      <c r="A92" t="s">
        <v>79</v>
      </c>
      <c r="B92" t="s">
        <v>58</v>
      </c>
      <c r="C92" t="str">
        <f t="shared" si="1"/>
        <v>11-й турВелес (Москва)</v>
      </c>
      <c r="D92" t="s">
        <v>67</v>
      </c>
      <c r="E92" s="5">
        <v>44829</v>
      </c>
    </row>
    <row r="93" spans="1:5" x14ac:dyDescent="0.2">
      <c r="A93" t="s">
        <v>79</v>
      </c>
      <c r="B93" t="s">
        <v>59</v>
      </c>
      <c r="C93" t="str">
        <f t="shared" si="1"/>
        <v>11-й турВолгарь (Астрахань)</v>
      </c>
      <c r="D93" t="s">
        <v>47</v>
      </c>
      <c r="E93" s="5">
        <v>44829</v>
      </c>
    </row>
    <row r="94" spans="1:5" x14ac:dyDescent="0.2">
      <c r="A94" t="s">
        <v>79</v>
      </c>
      <c r="B94" t="s">
        <v>60</v>
      </c>
      <c r="C94" t="str">
        <f t="shared" si="1"/>
        <v>11-й турШинник (Ярославль)</v>
      </c>
      <c r="D94" t="s">
        <v>57</v>
      </c>
      <c r="E94" s="5">
        <v>44829</v>
      </c>
    </row>
    <row r="95" spans="1:5" x14ac:dyDescent="0.2">
      <c r="A95" t="s">
        <v>79</v>
      </c>
      <c r="B95" t="s">
        <v>61</v>
      </c>
      <c r="C95" t="str">
        <f t="shared" si="1"/>
        <v>11-й турАрсенал (Тула)</v>
      </c>
      <c r="D95" t="s">
        <v>56</v>
      </c>
      <c r="E95" s="5">
        <v>44829</v>
      </c>
    </row>
    <row r="96" spans="1:5" x14ac:dyDescent="0.2">
      <c r="A96" t="s">
        <v>79</v>
      </c>
      <c r="B96" t="s">
        <v>68</v>
      </c>
      <c r="C96" t="str">
        <f t="shared" si="1"/>
        <v>11-й турСКА-Хабаровск (Хабаровск)</v>
      </c>
      <c r="D96" t="s">
        <v>55</v>
      </c>
      <c r="E96" s="5">
        <v>44829</v>
      </c>
    </row>
    <row r="97" spans="1:5" x14ac:dyDescent="0.2">
      <c r="A97" t="s">
        <v>79</v>
      </c>
      <c r="B97" t="s">
        <v>62</v>
      </c>
      <c r="C97" t="str">
        <f t="shared" si="1"/>
        <v>11-й турКраснодар-2 (Краснодар)</v>
      </c>
      <c r="D97" t="s">
        <v>54</v>
      </c>
      <c r="E97" s="5">
        <v>44829</v>
      </c>
    </row>
    <row r="98" spans="1:5" x14ac:dyDescent="0.2">
      <c r="A98" t="s">
        <v>79</v>
      </c>
      <c r="B98" t="s">
        <v>46</v>
      </c>
      <c r="C98" t="str">
        <f t="shared" si="1"/>
        <v>11-й турАкрон (Тольятти)</v>
      </c>
      <c r="D98" t="s">
        <v>66</v>
      </c>
      <c r="E98" s="5">
        <v>44829</v>
      </c>
    </row>
    <row r="99" spans="1:5" x14ac:dyDescent="0.2">
      <c r="A99" t="s">
        <v>79</v>
      </c>
      <c r="B99" t="s">
        <v>63</v>
      </c>
      <c r="C99" t="str">
        <f t="shared" si="1"/>
        <v>11-й турБалтика (Калининград)</v>
      </c>
      <c r="D99" t="s">
        <v>65</v>
      </c>
      <c r="E99" s="5">
        <v>44829</v>
      </c>
    </row>
    <row r="100" spans="1:5" x14ac:dyDescent="0.2">
      <c r="A100" t="s">
        <v>79</v>
      </c>
      <c r="B100" t="s">
        <v>53</v>
      </c>
      <c r="C100" t="str">
        <f t="shared" si="1"/>
        <v>11-й турДинамо (Махачкала)</v>
      </c>
      <c r="D100" t="s">
        <v>64</v>
      </c>
      <c r="E100" s="5">
        <v>44829</v>
      </c>
    </row>
    <row r="101" spans="1:5" x14ac:dyDescent="0.2">
      <c r="A101" t="s">
        <v>80</v>
      </c>
      <c r="B101" t="s">
        <v>54</v>
      </c>
      <c r="C101" t="str">
        <f t="shared" si="1"/>
        <v>12-й турНефтехимик (Нижнекамск)</v>
      </c>
      <c r="D101" t="s">
        <v>46</v>
      </c>
      <c r="E101" s="5">
        <v>44836</v>
      </c>
    </row>
    <row r="102" spans="1:5" x14ac:dyDescent="0.2">
      <c r="A102" t="s">
        <v>80</v>
      </c>
      <c r="B102" t="s">
        <v>55</v>
      </c>
      <c r="C102" t="str">
        <f t="shared" si="1"/>
        <v>12-й турКубань (Краснодар)</v>
      </c>
      <c r="D102" t="s">
        <v>62</v>
      </c>
      <c r="E102" s="5">
        <v>44836</v>
      </c>
    </row>
    <row r="103" spans="1:5" x14ac:dyDescent="0.2">
      <c r="A103" t="s">
        <v>80</v>
      </c>
      <c r="B103" t="s">
        <v>56</v>
      </c>
      <c r="C103" t="str">
        <f t="shared" si="1"/>
        <v>12-й турВолга (Ульяновск)</v>
      </c>
      <c r="D103" t="s">
        <v>68</v>
      </c>
      <c r="E103" s="5">
        <v>44836</v>
      </c>
    </row>
    <row r="104" spans="1:5" x14ac:dyDescent="0.2">
      <c r="A104" t="s">
        <v>80</v>
      </c>
      <c r="B104" t="s">
        <v>57</v>
      </c>
      <c r="C104" t="str">
        <f t="shared" si="1"/>
        <v>12-й турРубин (Казань)</v>
      </c>
      <c r="D104" t="s">
        <v>61</v>
      </c>
      <c r="E104" s="5">
        <v>44836</v>
      </c>
    </row>
    <row r="105" spans="1:5" x14ac:dyDescent="0.2">
      <c r="A105" t="s">
        <v>80</v>
      </c>
      <c r="B105" t="s">
        <v>47</v>
      </c>
      <c r="C105" t="str">
        <f t="shared" si="1"/>
        <v>12-й турАлания (Владикавказ)</v>
      </c>
      <c r="D105" t="s">
        <v>60</v>
      </c>
      <c r="E105" s="5">
        <v>44836</v>
      </c>
    </row>
    <row r="106" spans="1:5" x14ac:dyDescent="0.2">
      <c r="A106" t="s">
        <v>80</v>
      </c>
      <c r="B106" t="s">
        <v>58</v>
      </c>
      <c r="C106" t="str">
        <f t="shared" si="1"/>
        <v>12-й турВелес (Москва)</v>
      </c>
      <c r="D106" t="s">
        <v>59</v>
      </c>
      <c r="E106" s="5">
        <v>44836</v>
      </c>
    </row>
    <row r="107" spans="1:5" x14ac:dyDescent="0.2">
      <c r="A107" t="s">
        <v>80</v>
      </c>
      <c r="B107" t="s">
        <v>65</v>
      </c>
      <c r="C107" t="str">
        <f t="shared" si="1"/>
        <v>12-й турЕнисей (Красноярск)</v>
      </c>
      <c r="D107" t="s">
        <v>53</v>
      </c>
      <c r="E107" s="5">
        <v>44836</v>
      </c>
    </row>
    <row r="108" spans="1:5" x14ac:dyDescent="0.2">
      <c r="A108" t="s">
        <v>80</v>
      </c>
      <c r="B108" t="s">
        <v>66</v>
      </c>
      <c r="C108" t="str">
        <f t="shared" si="1"/>
        <v>12-й турУфа (Уфа)</v>
      </c>
      <c r="D108" t="s">
        <v>63</v>
      </c>
      <c r="E108" s="5">
        <v>44836</v>
      </c>
    </row>
    <row r="109" spans="1:5" x14ac:dyDescent="0.2">
      <c r="A109" t="s">
        <v>80</v>
      </c>
      <c r="B109" t="s">
        <v>67</v>
      </c>
      <c r="C109" t="str">
        <f t="shared" si="1"/>
        <v>12-й турКамаз (Набережные Челны)</v>
      </c>
      <c r="D109" t="s">
        <v>64</v>
      </c>
      <c r="E109" s="5">
        <v>44836</v>
      </c>
    </row>
    <row r="110" spans="1:5" x14ac:dyDescent="0.2">
      <c r="A110" t="s">
        <v>81</v>
      </c>
      <c r="B110" t="s">
        <v>59</v>
      </c>
      <c r="C110" t="str">
        <f t="shared" si="1"/>
        <v>13-й турВолгарь (Астрахань)</v>
      </c>
      <c r="D110" t="s">
        <v>67</v>
      </c>
      <c r="E110" s="5">
        <v>44843</v>
      </c>
    </row>
    <row r="111" spans="1:5" x14ac:dyDescent="0.2">
      <c r="A111" t="s">
        <v>81</v>
      </c>
      <c r="B111" t="s">
        <v>60</v>
      </c>
      <c r="C111" t="str">
        <f t="shared" si="1"/>
        <v>13-й турШинник (Ярославль)</v>
      </c>
      <c r="D111" t="s">
        <v>58</v>
      </c>
      <c r="E111" s="5">
        <v>44843</v>
      </c>
    </row>
    <row r="112" spans="1:5" x14ac:dyDescent="0.2">
      <c r="A112" t="s">
        <v>81</v>
      </c>
      <c r="B112" t="s">
        <v>61</v>
      </c>
      <c r="C112" t="str">
        <f t="shared" si="1"/>
        <v>13-й турАрсенал (Тула)</v>
      </c>
      <c r="D112" t="s">
        <v>47</v>
      </c>
      <c r="E112" s="5">
        <v>44843</v>
      </c>
    </row>
    <row r="113" spans="1:5" x14ac:dyDescent="0.2">
      <c r="A113" t="s">
        <v>81</v>
      </c>
      <c r="B113" t="s">
        <v>68</v>
      </c>
      <c r="C113" t="str">
        <f t="shared" si="1"/>
        <v>13-й турСКА-Хабаровск (Хабаровск)</v>
      </c>
      <c r="D113" t="s">
        <v>57</v>
      </c>
      <c r="E113" s="5">
        <v>44843</v>
      </c>
    </row>
    <row r="114" spans="1:5" x14ac:dyDescent="0.2">
      <c r="A114" t="s">
        <v>81</v>
      </c>
      <c r="B114" t="s">
        <v>62</v>
      </c>
      <c r="C114" t="str">
        <f t="shared" si="1"/>
        <v>13-й турКраснодар-2 (Краснодар)</v>
      </c>
      <c r="D114" t="s">
        <v>56</v>
      </c>
      <c r="E114" s="5">
        <v>44843</v>
      </c>
    </row>
    <row r="115" spans="1:5" x14ac:dyDescent="0.2">
      <c r="A115" t="s">
        <v>81</v>
      </c>
      <c r="B115" t="s">
        <v>46</v>
      </c>
      <c r="C115" t="str">
        <f t="shared" si="1"/>
        <v>13-й турАкрон (Тольятти)</v>
      </c>
      <c r="D115" t="s">
        <v>55</v>
      </c>
      <c r="E115" s="5">
        <v>44843</v>
      </c>
    </row>
    <row r="116" spans="1:5" x14ac:dyDescent="0.2">
      <c r="A116" t="s">
        <v>81</v>
      </c>
      <c r="B116" t="s">
        <v>63</v>
      </c>
      <c r="C116" t="str">
        <f t="shared" si="1"/>
        <v>13-й турБалтика (Калининград)</v>
      </c>
      <c r="D116" t="s">
        <v>54</v>
      </c>
      <c r="E116" s="5">
        <v>44843</v>
      </c>
    </row>
    <row r="117" spans="1:5" x14ac:dyDescent="0.2">
      <c r="A117" t="s">
        <v>81</v>
      </c>
      <c r="B117" t="e">
        <v>#N/A</v>
      </c>
      <c r="C117" t="e">
        <f t="shared" si="1"/>
        <v>#N/A</v>
      </c>
      <c r="D117" t="s">
        <v>66</v>
      </c>
      <c r="E117" s="5">
        <v>44843</v>
      </c>
    </row>
    <row r="118" spans="1:5" x14ac:dyDescent="0.2">
      <c r="A118" t="s">
        <v>81</v>
      </c>
      <c r="B118" t="s">
        <v>64</v>
      </c>
      <c r="C118" t="str">
        <f t="shared" si="1"/>
        <v>13-й турРодина (Москва)</v>
      </c>
      <c r="D118" t="s">
        <v>65</v>
      </c>
      <c r="E118" s="5">
        <v>44843</v>
      </c>
    </row>
    <row r="119" spans="1:5" x14ac:dyDescent="0.2">
      <c r="A119" t="s">
        <v>82</v>
      </c>
      <c r="B119" t="s">
        <v>54</v>
      </c>
      <c r="C119" t="str">
        <f t="shared" si="1"/>
        <v>14-й турНефтехимик (Нижнекамск)</v>
      </c>
      <c r="D119" t="s">
        <v>53</v>
      </c>
      <c r="E119" s="5">
        <v>44850</v>
      </c>
    </row>
    <row r="120" spans="1:5" x14ac:dyDescent="0.2">
      <c r="A120" t="s">
        <v>82</v>
      </c>
      <c r="B120" t="s">
        <v>55</v>
      </c>
      <c r="C120" t="str">
        <f t="shared" si="1"/>
        <v>14-й турКубань (Краснодар)</v>
      </c>
      <c r="D120" t="s">
        <v>63</v>
      </c>
      <c r="E120" s="5">
        <v>44850</v>
      </c>
    </row>
    <row r="121" spans="1:5" x14ac:dyDescent="0.2">
      <c r="A121" t="s">
        <v>82</v>
      </c>
      <c r="B121" t="s">
        <v>56</v>
      </c>
      <c r="C121" t="str">
        <f t="shared" si="1"/>
        <v>14-й турВолга (Ульяновск)</v>
      </c>
      <c r="D121" t="s">
        <v>46</v>
      </c>
      <c r="E121" s="5">
        <v>44850</v>
      </c>
    </row>
    <row r="122" spans="1:5" x14ac:dyDescent="0.2">
      <c r="A122" t="s">
        <v>82</v>
      </c>
      <c r="B122" t="s">
        <v>57</v>
      </c>
      <c r="C122" t="str">
        <f t="shared" si="1"/>
        <v>14-й турРубин (Казань)</v>
      </c>
      <c r="D122" t="s">
        <v>62</v>
      </c>
      <c r="E122" s="5">
        <v>44850</v>
      </c>
    </row>
    <row r="123" spans="1:5" x14ac:dyDescent="0.2">
      <c r="A123" t="s">
        <v>82</v>
      </c>
      <c r="B123" t="s">
        <v>47</v>
      </c>
      <c r="C123" t="str">
        <f t="shared" si="1"/>
        <v>14-й турАлания (Владикавказ)</v>
      </c>
      <c r="D123" t="s">
        <v>68</v>
      </c>
      <c r="E123" s="5">
        <v>44850</v>
      </c>
    </row>
    <row r="124" spans="1:5" x14ac:dyDescent="0.2">
      <c r="A124" t="s">
        <v>82</v>
      </c>
      <c r="B124" t="s">
        <v>58</v>
      </c>
      <c r="C124" t="str">
        <f t="shared" si="1"/>
        <v>14-й турВелес (Москва)</v>
      </c>
      <c r="D124" t="s">
        <v>61</v>
      </c>
      <c r="E124" s="5">
        <v>44850</v>
      </c>
    </row>
    <row r="125" spans="1:5" x14ac:dyDescent="0.2">
      <c r="A125" t="s">
        <v>82</v>
      </c>
      <c r="B125" t="s">
        <v>59</v>
      </c>
      <c r="C125" t="str">
        <f t="shared" si="1"/>
        <v>14-й турВолгарь (Астрахань)</v>
      </c>
      <c r="D125" t="s">
        <v>60</v>
      </c>
      <c r="E125" s="5">
        <v>44850</v>
      </c>
    </row>
    <row r="126" spans="1:5" x14ac:dyDescent="0.2">
      <c r="A126" t="s">
        <v>82</v>
      </c>
      <c r="B126" t="s">
        <v>66</v>
      </c>
      <c r="C126" t="str">
        <f t="shared" si="1"/>
        <v>14-й турУфа (Уфа)</v>
      </c>
      <c r="D126" t="s">
        <v>64</v>
      </c>
      <c r="E126" s="5">
        <v>44850</v>
      </c>
    </row>
    <row r="127" spans="1:5" x14ac:dyDescent="0.2">
      <c r="A127" t="s">
        <v>82</v>
      </c>
      <c r="B127" t="s">
        <v>67</v>
      </c>
      <c r="C127" t="str">
        <f t="shared" si="1"/>
        <v>14-й турКамаз (Набережные Челны)</v>
      </c>
      <c r="D127" t="s">
        <v>65</v>
      </c>
      <c r="E127" s="5">
        <v>44850</v>
      </c>
    </row>
    <row r="128" spans="1:5" x14ac:dyDescent="0.2">
      <c r="A128" t="s">
        <v>83</v>
      </c>
      <c r="B128" t="s">
        <v>60</v>
      </c>
      <c r="C128" t="str">
        <f t="shared" si="1"/>
        <v>15-й турШинник (Ярославль)</v>
      </c>
      <c r="D128" t="s">
        <v>67</v>
      </c>
      <c r="E128" s="5">
        <v>44857</v>
      </c>
    </row>
    <row r="129" spans="1:5" x14ac:dyDescent="0.2">
      <c r="A129" t="s">
        <v>83</v>
      </c>
      <c r="B129" t="s">
        <v>61</v>
      </c>
      <c r="C129" t="str">
        <f t="shared" si="1"/>
        <v>15-й турАрсенал (Тула)</v>
      </c>
      <c r="D129" t="s">
        <v>59</v>
      </c>
      <c r="E129" s="5">
        <v>44857</v>
      </c>
    </row>
    <row r="130" spans="1:5" x14ac:dyDescent="0.2">
      <c r="A130" t="s">
        <v>83</v>
      </c>
      <c r="B130" t="s">
        <v>68</v>
      </c>
      <c r="C130" t="str">
        <f t="shared" si="1"/>
        <v>15-й турСКА-Хабаровск (Хабаровск)</v>
      </c>
      <c r="D130" t="s">
        <v>58</v>
      </c>
      <c r="E130" s="5">
        <v>44857</v>
      </c>
    </row>
    <row r="131" spans="1:5" x14ac:dyDescent="0.2">
      <c r="A131" t="s">
        <v>83</v>
      </c>
      <c r="B131" t="s">
        <v>62</v>
      </c>
      <c r="C131" t="str">
        <f t="shared" ref="C131:C194" si="2">A131&amp;B131</f>
        <v>15-й турКраснодар-2 (Краснодар)</v>
      </c>
      <c r="D131" t="s">
        <v>47</v>
      </c>
      <c r="E131" s="5">
        <v>44857</v>
      </c>
    </row>
    <row r="132" spans="1:5" x14ac:dyDescent="0.2">
      <c r="A132" t="s">
        <v>83</v>
      </c>
      <c r="B132" t="s">
        <v>46</v>
      </c>
      <c r="C132" t="str">
        <f t="shared" si="2"/>
        <v>15-й турАкрон (Тольятти)</v>
      </c>
      <c r="D132" t="s">
        <v>57</v>
      </c>
      <c r="E132" s="5">
        <v>44857</v>
      </c>
    </row>
    <row r="133" spans="1:5" x14ac:dyDescent="0.2">
      <c r="A133" t="s">
        <v>83</v>
      </c>
      <c r="B133" t="s">
        <v>63</v>
      </c>
      <c r="C133" t="str">
        <f t="shared" si="2"/>
        <v>15-й турБалтика (Калининград)</v>
      </c>
      <c r="D133" t="s">
        <v>56</v>
      </c>
      <c r="E133" s="5">
        <v>44857</v>
      </c>
    </row>
    <row r="134" spans="1:5" x14ac:dyDescent="0.2">
      <c r="A134" t="s">
        <v>83</v>
      </c>
      <c r="B134" t="s">
        <v>53</v>
      </c>
      <c r="C134" t="str">
        <f t="shared" si="2"/>
        <v>15-й турДинамо (Махачкала)</v>
      </c>
      <c r="D134" t="s">
        <v>55</v>
      </c>
      <c r="E134" s="5">
        <v>44857</v>
      </c>
    </row>
    <row r="135" spans="1:5" x14ac:dyDescent="0.2">
      <c r="A135" t="s">
        <v>83</v>
      </c>
      <c r="B135" t="s">
        <v>64</v>
      </c>
      <c r="C135" t="str">
        <f t="shared" si="2"/>
        <v>15-й турРодина (Москва)</v>
      </c>
      <c r="D135" t="s">
        <v>54</v>
      </c>
      <c r="E135" s="5">
        <v>44857</v>
      </c>
    </row>
    <row r="136" spans="1:5" x14ac:dyDescent="0.2">
      <c r="A136" t="s">
        <v>83</v>
      </c>
      <c r="B136" t="s">
        <v>65</v>
      </c>
      <c r="C136" t="str">
        <f t="shared" si="2"/>
        <v>15-й турЕнисей (Красноярск)</v>
      </c>
      <c r="D136" t="s">
        <v>66</v>
      </c>
      <c r="E136" s="5">
        <v>44857</v>
      </c>
    </row>
    <row r="137" spans="1:5" x14ac:dyDescent="0.2">
      <c r="A137" t="s">
        <v>84</v>
      </c>
      <c r="B137" t="s">
        <v>54</v>
      </c>
      <c r="C137" t="str">
        <f t="shared" si="2"/>
        <v>16-й турНефтехимик (Нижнекамск)</v>
      </c>
      <c r="D137" t="s">
        <v>65</v>
      </c>
      <c r="E137" s="5">
        <v>44864</v>
      </c>
    </row>
    <row r="138" spans="1:5" x14ac:dyDescent="0.2">
      <c r="A138" t="s">
        <v>84</v>
      </c>
      <c r="B138" t="s">
        <v>55</v>
      </c>
      <c r="C138" t="str">
        <f t="shared" si="2"/>
        <v>16-й турКубань (Краснодар)</v>
      </c>
      <c r="D138" t="s">
        <v>64</v>
      </c>
      <c r="E138" s="5">
        <v>44864</v>
      </c>
    </row>
    <row r="139" spans="1:5" x14ac:dyDescent="0.2">
      <c r="A139" t="s">
        <v>84</v>
      </c>
      <c r="B139" t="s">
        <v>56</v>
      </c>
      <c r="C139" t="str">
        <f t="shared" si="2"/>
        <v>16-й турВолга (Ульяновск)</v>
      </c>
      <c r="D139" t="s">
        <v>53</v>
      </c>
      <c r="E139" s="5">
        <v>44864</v>
      </c>
    </row>
    <row r="140" spans="1:5" x14ac:dyDescent="0.2">
      <c r="A140" t="s">
        <v>84</v>
      </c>
      <c r="B140" t="s">
        <v>57</v>
      </c>
      <c r="C140" t="str">
        <f t="shared" si="2"/>
        <v>16-й турРубин (Казань)</v>
      </c>
      <c r="D140" t="s">
        <v>63</v>
      </c>
      <c r="E140" s="5">
        <v>44864</v>
      </c>
    </row>
    <row r="141" spans="1:5" x14ac:dyDescent="0.2">
      <c r="A141" t="s">
        <v>84</v>
      </c>
      <c r="B141" t="s">
        <v>47</v>
      </c>
      <c r="C141" t="str">
        <f t="shared" si="2"/>
        <v>16-й турАлания (Владикавказ)</v>
      </c>
      <c r="D141" t="s">
        <v>46</v>
      </c>
      <c r="E141" s="5">
        <v>44864</v>
      </c>
    </row>
    <row r="142" spans="1:5" x14ac:dyDescent="0.2">
      <c r="A142" t="s">
        <v>84</v>
      </c>
      <c r="B142" t="s">
        <v>58</v>
      </c>
      <c r="C142" t="str">
        <f t="shared" si="2"/>
        <v>16-й турВелес (Москва)</v>
      </c>
      <c r="D142" t="s">
        <v>62</v>
      </c>
      <c r="E142" s="5">
        <v>44864</v>
      </c>
    </row>
    <row r="143" spans="1:5" x14ac:dyDescent="0.2">
      <c r="A143" t="s">
        <v>84</v>
      </c>
      <c r="B143" t="s">
        <v>59</v>
      </c>
      <c r="C143" t="str">
        <f t="shared" si="2"/>
        <v>16-й турВолгарь (Астрахань)</v>
      </c>
      <c r="D143" t="s">
        <v>68</v>
      </c>
      <c r="E143" s="5">
        <v>44864</v>
      </c>
    </row>
    <row r="144" spans="1:5" x14ac:dyDescent="0.2">
      <c r="A144" t="s">
        <v>84</v>
      </c>
      <c r="B144" t="s">
        <v>60</v>
      </c>
      <c r="C144" t="str">
        <f t="shared" si="2"/>
        <v>16-й турШинник (Ярославль)</v>
      </c>
      <c r="D144" t="s">
        <v>61</v>
      </c>
      <c r="E144" s="5">
        <v>44864</v>
      </c>
    </row>
    <row r="145" spans="1:5" x14ac:dyDescent="0.2">
      <c r="A145" t="s">
        <v>84</v>
      </c>
      <c r="B145" t="s">
        <v>67</v>
      </c>
      <c r="C145" t="str">
        <f t="shared" si="2"/>
        <v>16-й турКамаз (Набережные Челны)</v>
      </c>
      <c r="D145" t="s">
        <v>66</v>
      </c>
      <c r="E145" s="5">
        <v>44864</v>
      </c>
    </row>
    <row r="146" spans="1:5" x14ac:dyDescent="0.2">
      <c r="A146" t="s">
        <v>85</v>
      </c>
      <c r="B146" t="s">
        <v>68</v>
      </c>
      <c r="C146" t="str">
        <f t="shared" si="2"/>
        <v>17-й турСКА-Хабаровск (Хабаровск)</v>
      </c>
      <c r="D146" t="s">
        <v>60</v>
      </c>
      <c r="E146" s="5">
        <v>44871</v>
      </c>
    </row>
    <row r="147" spans="1:5" x14ac:dyDescent="0.2">
      <c r="A147" t="s">
        <v>85</v>
      </c>
      <c r="B147" t="s">
        <v>62</v>
      </c>
      <c r="C147" t="str">
        <f t="shared" si="2"/>
        <v>17-й турКраснодар-2 (Краснодар)</v>
      </c>
      <c r="D147" t="s">
        <v>59</v>
      </c>
      <c r="E147" s="5">
        <v>44871</v>
      </c>
    </row>
    <row r="148" spans="1:5" x14ac:dyDescent="0.2">
      <c r="A148" t="s">
        <v>85</v>
      </c>
      <c r="B148" t="s">
        <v>46</v>
      </c>
      <c r="C148" t="str">
        <f t="shared" si="2"/>
        <v>17-й турАкрон (Тольятти)</v>
      </c>
      <c r="D148" t="s">
        <v>58</v>
      </c>
      <c r="E148" s="5">
        <v>44871</v>
      </c>
    </row>
    <row r="149" spans="1:5" x14ac:dyDescent="0.2">
      <c r="A149" t="s">
        <v>85</v>
      </c>
      <c r="B149" t="s">
        <v>63</v>
      </c>
      <c r="C149" t="str">
        <f t="shared" si="2"/>
        <v>17-й турБалтика (Калининград)</v>
      </c>
      <c r="D149" t="s">
        <v>47</v>
      </c>
      <c r="E149" s="5">
        <v>44871</v>
      </c>
    </row>
    <row r="150" spans="1:5" x14ac:dyDescent="0.2">
      <c r="A150" t="s">
        <v>85</v>
      </c>
      <c r="B150" t="s">
        <v>53</v>
      </c>
      <c r="C150" t="str">
        <f t="shared" si="2"/>
        <v>17-й турДинамо (Махачкала)</v>
      </c>
      <c r="D150" t="s">
        <v>57</v>
      </c>
      <c r="E150" s="5">
        <v>44871</v>
      </c>
    </row>
    <row r="151" spans="1:5" x14ac:dyDescent="0.2">
      <c r="A151" t="s">
        <v>85</v>
      </c>
      <c r="B151" t="s">
        <v>64</v>
      </c>
      <c r="C151" t="str">
        <f t="shared" si="2"/>
        <v>17-й турРодина (Москва)</v>
      </c>
      <c r="D151" t="s">
        <v>56</v>
      </c>
      <c r="E151" s="5">
        <v>44871</v>
      </c>
    </row>
    <row r="152" spans="1:5" x14ac:dyDescent="0.2">
      <c r="A152" t="s">
        <v>85</v>
      </c>
      <c r="B152" t="s">
        <v>65</v>
      </c>
      <c r="C152" t="str">
        <f t="shared" si="2"/>
        <v>17-й турЕнисей (Красноярск)</v>
      </c>
      <c r="D152" t="s">
        <v>55</v>
      </c>
      <c r="E152" s="5">
        <v>44871</v>
      </c>
    </row>
    <row r="153" spans="1:5" x14ac:dyDescent="0.2">
      <c r="A153" t="s">
        <v>85</v>
      </c>
      <c r="B153" t="s">
        <v>66</v>
      </c>
      <c r="C153" t="str">
        <f t="shared" si="2"/>
        <v>17-й турУфа (Уфа)</v>
      </c>
      <c r="D153" t="s">
        <v>54</v>
      </c>
      <c r="E153" s="5">
        <v>44871</v>
      </c>
    </row>
    <row r="154" spans="1:5" x14ac:dyDescent="0.2">
      <c r="A154" t="s">
        <v>85</v>
      </c>
      <c r="B154" t="s">
        <v>67</v>
      </c>
      <c r="C154" t="str">
        <f t="shared" si="2"/>
        <v>17-й турКамаз (Набережные Челны)</v>
      </c>
      <c r="D154" t="s">
        <v>61</v>
      </c>
      <c r="E154" s="5">
        <v>44871</v>
      </c>
    </row>
    <row r="155" spans="1:5" x14ac:dyDescent="0.2">
      <c r="A155" t="s">
        <v>86</v>
      </c>
      <c r="B155" t="s">
        <v>55</v>
      </c>
      <c r="C155" t="str">
        <f t="shared" si="2"/>
        <v>18-й турКубань (Краснодар)</v>
      </c>
      <c r="D155" t="s">
        <v>54</v>
      </c>
      <c r="E155" s="5">
        <v>44878</v>
      </c>
    </row>
    <row r="156" spans="1:5" x14ac:dyDescent="0.2">
      <c r="A156" t="s">
        <v>86</v>
      </c>
      <c r="B156" t="s">
        <v>56</v>
      </c>
      <c r="C156" t="str">
        <f t="shared" si="2"/>
        <v>18-й турВолга (Ульяновск)</v>
      </c>
      <c r="D156" t="s">
        <v>66</v>
      </c>
      <c r="E156" s="5">
        <v>44878</v>
      </c>
    </row>
    <row r="157" spans="1:5" x14ac:dyDescent="0.2">
      <c r="A157" t="s">
        <v>86</v>
      </c>
      <c r="B157" t="s">
        <v>57</v>
      </c>
      <c r="C157" t="str">
        <f t="shared" si="2"/>
        <v>18-й турРубин (Казань)</v>
      </c>
      <c r="D157" t="s">
        <v>65</v>
      </c>
      <c r="E157" s="5">
        <v>44878</v>
      </c>
    </row>
    <row r="158" spans="1:5" x14ac:dyDescent="0.2">
      <c r="A158" t="s">
        <v>86</v>
      </c>
      <c r="B158" t="s">
        <v>47</v>
      </c>
      <c r="C158" t="str">
        <f t="shared" si="2"/>
        <v>18-й турАлания (Владикавказ)</v>
      </c>
      <c r="D158" t="s">
        <v>64</v>
      </c>
      <c r="E158" s="5">
        <v>44878</v>
      </c>
    </row>
    <row r="159" spans="1:5" x14ac:dyDescent="0.2">
      <c r="A159" t="s">
        <v>86</v>
      </c>
      <c r="B159" t="s">
        <v>58</v>
      </c>
      <c r="C159" t="str">
        <f t="shared" si="2"/>
        <v>18-й турВелес (Москва)</v>
      </c>
      <c r="D159" t="s">
        <v>53</v>
      </c>
      <c r="E159" s="5">
        <v>44878</v>
      </c>
    </row>
    <row r="160" spans="1:5" x14ac:dyDescent="0.2">
      <c r="A160" t="s">
        <v>86</v>
      </c>
      <c r="B160" t="s">
        <v>59</v>
      </c>
      <c r="C160" t="str">
        <f t="shared" si="2"/>
        <v>18-й турВолгарь (Астрахань)</v>
      </c>
      <c r="D160" t="s">
        <v>63</v>
      </c>
      <c r="E160" s="5">
        <v>44878</v>
      </c>
    </row>
    <row r="161" spans="1:5" x14ac:dyDescent="0.2">
      <c r="A161" t="s">
        <v>86</v>
      </c>
      <c r="B161" t="s">
        <v>60</v>
      </c>
      <c r="C161" t="str">
        <f t="shared" si="2"/>
        <v>18-й турШинник (Ярославль)</v>
      </c>
      <c r="D161" t="s">
        <v>46</v>
      </c>
      <c r="E161" s="5">
        <v>44878</v>
      </c>
    </row>
    <row r="162" spans="1:5" x14ac:dyDescent="0.2">
      <c r="A162" t="s">
        <v>86</v>
      </c>
      <c r="B162" t="s">
        <v>61</v>
      </c>
      <c r="C162" t="str">
        <f t="shared" si="2"/>
        <v>18-й турАрсенал (Тула)</v>
      </c>
      <c r="D162" t="s">
        <v>62</v>
      </c>
      <c r="E162" s="5">
        <v>44878</v>
      </c>
    </row>
    <row r="163" spans="1:5" x14ac:dyDescent="0.2">
      <c r="A163" t="s">
        <v>86</v>
      </c>
      <c r="B163" t="s">
        <v>68</v>
      </c>
      <c r="C163" t="str">
        <f t="shared" si="2"/>
        <v>18-й турСКА-Хабаровск (Хабаровск)</v>
      </c>
      <c r="D163" t="s">
        <v>67</v>
      </c>
      <c r="E163" s="5">
        <v>44878</v>
      </c>
    </row>
    <row r="164" spans="1:5" x14ac:dyDescent="0.2">
      <c r="A164" t="s">
        <v>87</v>
      </c>
      <c r="B164" t="s">
        <v>54</v>
      </c>
      <c r="C164" t="str">
        <f t="shared" si="2"/>
        <v>19-й турНефтехимик (Нижнекамск)</v>
      </c>
      <c r="D164" t="s">
        <v>56</v>
      </c>
      <c r="E164" s="5">
        <v>44885</v>
      </c>
    </row>
    <row r="165" spans="1:5" x14ac:dyDescent="0.2">
      <c r="A165" t="s">
        <v>87</v>
      </c>
      <c r="B165" t="s">
        <v>62</v>
      </c>
      <c r="C165" t="str">
        <f t="shared" si="2"/>
        <v>19-й турКраснодар-2 (Краснодар)</v>
      </c>
      <c r="D165" t="s">
        <v>68</v>
      </c>
      <c r="E165" s="5">
        <v>44885</v>
      </c>
    </row>
    <row r="166" spans="1:5" x14ac:dyDescent="0.2">
      <c r="A166" t="s">
        <v>87</v>
      </c>
      <c r="B166" t="s">
        <v>46</v>
      </c>
      <c r="C166" t="str">
        <f t="shared" si="2"/>
        <v>19-й турАкрон (Тольятти)</v>
      </c>
      <c r="D166" t="s">
        <v>61</v>
      </c>
      <c r="E166" s="5">
        <v>44885</v>
      </c>
    </row>
    <row r="167" spans="1:5" x14ac:dyDescent="0.2">
      <c r="A167" t="s">
        <v>87</v>
      </c>
      <c r="B167" t="s">
        <v>63</v>
      </c>
      <c r="C167" t="str">
        <f t="shared" si="2"/>
        <v>19-й турБалтика (Калининград)</v>
      </c>
      <c r="D167" t="s">
        <v>60</v>
      </c>
      <c r="E167" s="5">
        <v>44885</v>
      </c>
    </row>
    <row r="168" spans="1:5" x14ac:dyDescent="0.2">
      <c r="A168" t="s">
        <v>87</v>
      </c>
      <c r="B168" t="s">
        <v>53</v>
      </c>
      <c r="C168" t="str">
        <f t="shared" si="2"/>
        <v>19-й турДинамо (Махачкала)</v>
      </c>
      <c r="D168" t="s">
        <v>59</v>
      </c>
      <c r="E168" s="5">
        <v>44885</v>
      </c>
    </row>
    <row r="169" spans="1:5" x14ac:dyDescent="0.2">
      <c r="A169" t="s">
        <v>87</v>
      </c>
      <c r="B169" t="s">
        <v>64</v>
      </c>
      <c r="C169" t="str">
        <f t="shared" si="2"/>
        <v>19-й турРодина (Москва)</v>
      </c>
      <c r="D169" t="s">
        <v>58</v>
      </c>
      <c r="E169" s="5">
        <v>44885</v>
      </c>
    </row>
    <row r="170" spans="1:5" x14ac:dyDescent="0.2">
      <c r="A170" t="s">
        <v>87</v>
      </c>
      <c r="B170" t="s">
        <v>65</v>
      </c>
      <c r="C170" t="str">
        <f t="shared" si="2"/>
        <v>19-й турЕнисей (Красноярск)</v>
      </c>
      <c r="D170" t="s">
        <v>47</v>
      </c>
      <c r="E170" s="5">
        <v>44885</v>
      </c>
    </row>
    <row r="171" spans="1:5" x14ac:dyDescent="0.2">
      <c r="A171" t="s">
        <v>87</v>
      </c>
      <c r="B171" t="s">
        <v>66</v>
      </c>
      <c r="C171" t="str">
        <f t="shared" si="2"/>
        <v>19-й турУфа (Уфа)</v>
      </c>
      <c r="D171" t="s">
        <v>57</v>
      </c>
      <c r="E171" s="5">
        <v>44885</v>
      </c>
    </row>
    <row r="172" spans="1:5" x14ac:dyDescent="0.2">
      <c r="A172" t="s">
        <v>87</v>
      </c>
      <c r="B172" t="s">
        <v>67</v>
      </c>
      <c r="C172" t="str">
        <f t="shared" si="2"/>
        <v>19-й турКамаз (Набережные Челны)</v>
      </c>
      <c r="D172" t="s">
        <v>55</v>
      </c>
      <c r="E172" s="5">
        <v>44885</v>
      </c>
    </row>
    <row r="173" spans="1:5" x14ac:dyDescent="0.2">
      <c r="A173" t="s">
        <v>88</v>
      </c>
      <c r="B173" t="s">
        <v>56</v>
      </c>
      <c r="C173" t="str">
        <f t="shared" si="2"/>
        <v>20-й турВолга (Ульяновск)</v>
      </c>
      <c r="D173" t="s">
        <v>55</v>
      </c>
      <c r="E173" s="5">
        <v>44892</v>
      </c>
    </row>
    <row r="174" spans="1:5" x14ac:dyDescent="0.2">
      <c r="A174" t="s">
        <v>88</v>
      </c>
      <c r="B174" t="s">
        <v>57</v>
      </c>
      <c r="C174" t="str">
        <f t="shared" si="2"/>
        <v>20-й турРубин (Казань)</v>
      </c>
      <c r="D174" t="s">
        <v>54</v>
      </c>
      <c r="E174" s="5">
        <v>44892</v>
      </c>
    </row>
    <row r="175" spans="1:5" x14ac:dyDescent="0.2">
      <c r="A175" t="s">
        <v>88</v>
      </c>
      <c r="B175" t="s">
        <v>47</v>
      </c>
      <c r="C175" t="str">
        <f t="shared" si="2"/>
        <v>20-й турАлания (Владикавказ)</v>
      </c>
      <c r="D175" t="s">
        <v>66</v>
      </c>
      <c r="E175" s="5">
        <v>44892</v>
      </c>
    </row>
    <row r="176" spans="1:5" x14ac:dyDescent="0.2">
      <c r="A176" t="s">
        <v>88</v>
      </c>
      <c r="B176" t="s">
        <v>58</v>
      </c>
      <c r="C176" t="str">
        <f t="shared" si="2"/>
        <v>20-й турВелес (Москва)</v>
      </c>
      <c r="D176" t="s">
        <v>65</v>
      </c>
      <c r="E176" s="5">
        <v>44892</v>
      </c>
    </row>
    <row r="177" spans="1:5" x14ac:dyDescent="0.2">
      <c r="A177" t="s">
        <v>88</v>
      </c>
      <c r="B177" t="s">
        <v>59</v>
      </c>
      <c r="C177" t="str">
        <f t="shared" si="2"/>
        <v>20-й турВолгарь (Астрахань)</v>
      </c>
      <c r="D177" t="s">
        <v>64</v>
      </c>
      <c r="E177" s="5">
        <v>44892</v>
      </c>
    </row>
    <row r="178" spans="1:5" x14ac:dyDescent="0.2">
      <c r="A178" t="s">
        <v>88</v>
      </c>
      <c r="B178" t="s">
        <v>60</v>
      </c>
      <c r="C178" t="str">
        <f t="shared" si="2"/>
        <v>20-й турШинник (Ярославль)</v>
      </c>
      <c r="D178" t="s">
        <v>53</v>
      </c>
      <c r="E178" s="5">
        <v>44892</v>
      </c>
    </row>
    <row r="179" spans="1:5" x14ac:dyDescent="0.2">
      <c r="A179" t="s">
        <v>88</v>
      </c>
      <c r="B179" t="s">
        <v>61</v>
      </c>
      <c r="C179" t="str">
        <f t="shared" si="2"/>
        <v>20-й турАрсенал (Тула)</v>
      </c>
      <c r="D179" t="s">
        <v>63</v>
      </c>
      <c r="E179" s="5">
        <v>44892</v>
      </c>
    </row>
    <row r="180" spans="1:5" x14ac:dyDescent="0.2">
      <c r="A180" t="s">
        <v>88</v>
      </c>
      <c r="B180" t="s">
        <v>68</v>
      </c>
      <c r="C180" t="str">
        <f t="shared" si="2"/>
        <v>20-й турСКА-Хабаровск (Хабаровск)</v>
      </c>
      <c r="D180" t="s">
        <v>46</v>
      </c>
      <c r="E180" s="5">
        <v>44892</v>
      </c>
    </row>
    <row r="181" spans="1:5" x14ac:dyDescent="0.2">
      <c r="A181" t="s">
        <v>88</v>
      </c>
      <c r="B181" t="s">
        <v>62</v>
      </c>
      <c r="C181" t="str">
        <f t="shared" si="2"/>
        <v>20-й турКраснодар-2 (Краснодар)</v>
      </c>
      <c r="D181" t="s">
        <v>67</v>
      </c>
      <c r="E181" s="5">
        <v>44892</v>
      </c>
    </row>
    <row r="182" spans="1:5" x14ac:dyDescent="0.2">
      <c r="A182" t="s">
        <v>89</v>
      </c>
      <c r="B182" t="s">
        <v>54</v>
      </c>
      <c r="C182" t="str">
        <f t="shared" si="2"/>
        <v>21-й турНефтехимик (Нижнекамск)</v>
      </c>
      <c r="D182" t="s">
        <v>47</v>
      </c>
      <c r="E182" s="5">
        <v>44899</v>
      </c>
    </row>
    <row r="183" spans="1:5" x14ac:dyDescent="0.2">
      <c r="A183" t="s">
        <v>89</v>
      </c>
      <c r="B183" t="s">
        <v>55</v>
      </c>
      <c r="C183" t="str">
        <f t="shared" si="2"/>
        <v>21-й турКубань (Краснодар)</v>
      </c>
      <c r="D183" t="s">
        <v>57</v>
      </c>
      <c r="E183" s="5">
        <v>44899</v>
      </c>
    </row>
    <row r="184" spans="1:5" x14ac:dyDescent="0.2">
      <c r="A184" t="s">
        <v>89</v>
      </c>
      <c r="B184" t="s">
        <v>46</v>
      </c>
      <c r="C184" t="str">
        <f t="shared" si="2"/>
        <v>21-й турАкрон (Тольятти)</v>
      </c>
      <c r="D184" t="s">
        <v>62</v>
      </c>
      <c r="E184" s="5">
        <v>44899</v>
      </c>
    </row>
    <row r="185" spans="1:5" x14ac:dyDescent="0.2">
      <c r="A185" t="s">
        <v>89</v>
      </c>
      <c r="B185" t="s">
        <v>63</v>
      </c>
      <c r="C185" t="str">
        <f t="shared" si="2"/>
        <v>21-й турБалтика (Калининград)</v>
      </c>
      <c r="D185" t="s">
        <v>68</v>
      </c>
      <c r="E185" s="5">
        <v>44899</v>
      </c>
    </row>
    <row r="186" spans="1:5" x14ac:dyDescent="0.2">
      <c r="A186" t="s">
        <v>89</v>
      </c>
      <c r="B186" t="s">
        <v>53</v>
      </c>
      <c r="C186" t="str">
        <f t="shared" si="2"/>
        <v>21-й турДинамо (Махачкала)</v>
      </c>
      <c r="D186" t="s">
        <v>61</v>
      </c>
      <c r="E186" s="5">
        <v>44899</v>
      </c>
    </row>
    <row r="187" spans="1:5" x14ac:dyDescent="0.2">
      <c r="A187" t="s">
        <v>89</v>
      </c>
      <c r="B187" t="s">
        <v>64</v>
      </c>
      <c r="C187" t="str">
        <f t="shared" si="2"/>
        <v>21-й турРодина (Москва)</v>
      </c>
      <c r="D187" t="s">
        <v>60</v>
      </c>
      <c r="E187" s="5">
        <v>44899</v>
      </c>
    </row>
    <row r="188" spans="1:5" x14ac:dyDescent="0.2">
      <c r="A188" t="s">
        <v>89</v>
      </c>
      <c r="B188" t="s">
        <v>65</v>
      </c>
      <c r="C188" t="str">
        <f t="shared" si="2"/>
        <v>21-й турЕнисей (Красноярск)</v>
      </c>
      <c r="D188" t="s">
        <v>59</v>
      </c>
      <c r="E188" s="5">
        <v>44899</v>
      </c>
    </row>
    <row r="189" spans="1:5" x14ac:dyDescent="0.2">
      <c r="A189" t="s">
        <v>89</v>
      </c>
      <c r="B189" t="s">
        <v>66</v>
      </c>
      <c r="C189" t="str">
        <f t="shared" si="2"/>
        <v>21-й турУфа (Уфа)</v>
      </c>
      <c r="D189" t="s">
        <v>58</v>
      </c>
      <c r="E189" s="5">
        <v>44899</v>
      </c>
    </row>
    <row r="190" spans="1:5" x14ac:dyDescent="0.2">
      <c r="A190" t="s">
        <v>89</v>
      </c>
      <c r="B190" t="s">
        <v>67</v>
      </c>
      <c r="C190" t="str">
        <f t="shared" si="2"/>
        <v>21-й турКамаз (Набережные Челны)</v>
      </c>
      <c r="D190" t="s">
        <v>56</v>
      </c>
      <c r="E190" s="5">
        <v>44899</v>
      </c>
    </row>
    <row r="191" spans="1:5" x14ac:dyDescent="0.2">
      <c r="A191" t="s">
        <v>90</v>
      </c>
      <c r="B191" t="s">
        <v>57</v>
      </c>
      <c r="C191" t="str">
        <f t="shared" si="2"/>
        <v>22-й турРубин (Казань)</v>
      </c>
      <c r="D191" t="s">
        <v>56</v>
      </c>
      <c r="E191" s="5">
        <v>44997</v>
      </c>
    </row>
    <row r="192" spans="1:5" x14ac:dyDescent="0.2">
      <c r="A192" t="s">
        <v>90</v>
      </c>
      <c r="B192" t="s">
        <v>47</v>
      </c>
      <c r="C192" t="str">
        <f t="shared" si="2"/>
        <v>22-й турАлания (Владикавказ)</v>
      </c>
      <c r="D192" t="s">
        <v>55</v>
      </c>
      <c r="E192" s="5">
        <v>44997</v>
      </c>
    </row>
    <row r="193" spans="1:5" x14ac:dyDescent="0.2">
      <c r="A193" t="s">
        <v>90</v>
      </c>
      <c r="B193" t="s">
        <v>58</v>
      </c>
      <c r="C193" t="str">
        <f t="shared" si="2"/>
        <v>22-й турВелес (Москва)</v>
      </c>
      <c r="D193" t="s">
        <v>54</v>
      </c>
      <c r="E193" s="5">
        <v>44997</v>
      </c>
    </row>
    <row r="194" spans="1:5" x14ac:dyDescent="0.2">
      <c r="A194" t="s">
        <v>90</v>
      </c>
      <c r="B194" t="s">
        <v>59</v>
      </c>
      <c r="C194" t="str">
        <f t="shared" si="2"/>
        <v>22-й турВолгарь (Астрахань)</v>
      </c>
      <c r="D194" t="s">
        <v>66</v>
      </c>
      <c r="E194" s="5">
        <v>44997</v>
      </c>
    </row>
    <row r="195" spans="1:5" x14ac:dyDescent="0.2">
      <c r="A195" t="s">
        <v>90</v>
      </c>
      <c r="B195" t="s">
        <v>60</v>
      </c>
      <c r="C195" t="str">
        <f t="shared" ref="C195:C258" si="3">A195&amp;B195</f>
        <v>22-й турШинник (Ярославль)</v>
      </c>
      <c r="D195" t="s">
        <v>65</v>
      </c>
      <c r="E195" s="5">
        <v>44997</v>
      </c>
    </row>
    <row r="196" spans="1:5" x14ac:dyDescent="0.2">
      <c r="A196" t="s">
        <v>90</v>
      </c>
      <c r="B196" t="s">
        <v>61</v>
      </c>
      <c r="C196" t="str">
        <f t="shared" si="3"/>
        <v>22-й турАрсенал (Тула)</v>
      </c>
      <c r="D196" t="s">
        <v>64</v>
      </c>
      <c r="E196" s="5">
        <v>44997</v>
      </c>
    </row>
    <row r="197" spans="1:5" x14ac:dyDescent="0.2">
      <c r="A197" t="s">
        <v>90</v>
      </c>
      <c r="B197" t="s">
        <v>68</v>
      </c>
      <c r="C197" t="str">
        <f t="shared" si="3"/>
        <v>22-й турСКА-Хабаровск (Хабаровск)</v>
      </c>
      <c r="D197" t="s">
        <v>53</v>
      </c>
      <c r="E197" s="5">
        <v>44997</v>
      </c>
    </row>
    <row r="198" spans="1:5" x14ac:dyDescent="0.2">
      <c r="A198" t="s">
        <v>90</v>
      </c>
      <c r="B198" t="s">
        <v>62</v>
      </c>
      <c r="C198" t="str">
        <f t="shared" si="3"/>
        <v>22-й турКраснодар-2 (Краснодар)</v>
      </c>
      <c r="D198" t="s">
        <v>63</v>
      </c>
      <c r="E198" s="5">
        <v>44997</v>
      </c>
    </row>
    <row r="199" spans="1:5" x14ac:dyDescent="0.2">
      <c r="A199" t="s">
        <v>90</v>
      </c>
      <c r="B199" t="s">
        <v>46</v>
      </c>
      <c r="C199" t="str">
        <f t="shared" si="3"/>
        <v>22-й турАкрон (Тольятти)</v>
      </c>
      <c r="D199" t="s">
        <v>67</v>
      </c>
      <c r="E199" s="5">
        <v>44997</v>
      </c>
    </row>
    <row r="200" spans="1:5" x14ac:dyDescent="0.2">
      <c r="A200" t="s">
        <v>91</v>
      </c>
      <c r="B200" t="s">
        <v>54</v>
      </c>
      <c r="C200" t="str">
        <f t="shared" si="3"/>
        <v>23-й турНефтехимик (Нижнекамск)</v>
      </c>
      <c r="D200" t="s">
        <v>59</v>
      </c>
      <c r="E200" s="5">
        <v>45004</v>
      </c>
    </row>
    <row r="201" spans="1:5" x14ac:dyDescent="0.2">
      <c r="A201" t="s">
        <v>91</v>
      </c>
      <c r="B201" t="s">
        <v>55</v>
      </c>
      <c r="C201" t="str">
        <f t="shared" si="3"/>
        <v>23-й турКубань (Краснодар)</v>
      </c>
      <c r="D201" t="s">
        <v>58</v>
      </c>
      <c r="E201" s="5">
        <v>45004</v>
      </c>
    </row>
    <row r="202" spans="1:5" x14ac:dyDescent="0.2">
      <c r="A202" t="s">
        <v>91</v>
      </c>
      <c r="B202" t="s">
        <v>56</v>
      </c>
      <c r="C202" t="str">
        <f t="shared" si="3"/>
        <v>23-й турВолга (Ульяновск)</v>
      </c>
      <c r="D202" t="s">
        <v>47</v>
      </c>
      <c r="E202" s="5">
        <v>45004</v>
      </c>
    </row>
    <row r="203" spans="1:5" x14ac:dyDescent="0.2">
      <c r="A203" t="s">
        <v>91</v>
      </c>
      <c r="B203" t="s">
        <v>63</v>
      </c>
      <c r="C203" t="str">
        <f t="shared" si="3"/>
        <v>23-й турБалтика (Калининград)</v>
      </c>
      <c r="D203" t="s">
        <v>46</v>
      </c>
      <c r="E203" s="5">
        <v>45004</v>
      </c>
    </row>
    <row r="204" spans="1:5" x14ac:dyDescent="0.2">
      <c r="A204" t="s">
        <v>91</v>
      </c>
      <c r="B204" t="s">
        <v>53</v>
      </c>
      <c r="C204" t="str">
        <f t="shared" si="3"/>
        <v>23-й турДинамо (Махачкала)</v>
      </c>
      <c r="D204" t="s">
        <v>62</v>
      </c>
      <c r="E204" s="5">
        <v>45004</v>
      </c>
    </row>
    <row r="205" spans="1:5" x14ac:dyDescent="0.2">
      <c r="A205" t="s">
        <v>91</v>
      </c>
      <c r="B205" t="s">
        <v>64</v>
      </c>
      <c r="C205" t="str">
        <f t="shared" si="3"/>
        <v>23-й турРодина (Москва)</v>
      </c>
      <c r="D205" t="s">
        <v>68</v>
      </c>
      <c r="E205" s="5">
        <v>45004</v>
      </c>
    </row>
    <row r="206" spans="1:5" x14ac:dyDescent="0.2">
      <c r="A206" t="s">
        <v>91</v>
      </c>
      <c r="B206" t="s">
        <v>65</v>
      </c>
      <c r="C206" t="str">
        <f t="shared" si="3"/>
        <v>23-й турЕнисей (Красноярск)</v>
      </c>
      <c r="D206" t="s">
        <v>61</v>
      </c>
      <c r="E206" s="5">
        <v>45004</v>
      </c>
    </row>
    <row r="207" spans="1:5" x14ac:dyDescent="0.2">
      <c r="A207" t="s">
        <v>91</v>
      </c>
      <c r="B207" t="s">
        <v>66</v>
      </c>
      <c r="C207" t="str">
        <f t="shared" si="3"/>
        <v>23-й турУфа (Уфа)</v>
      </c>
      <c r="D207" t="s">
        <v>60</v>
      </c>
      <c r="E207" s="5">
        <v>45004</v>
      </c>
    </row>
    <row r="208" spans="1:5" x14ac:dyDescent="0.2">
      <c r="A208" t="s">
        <v>91</v>
      </c>
      <c r="B208" t="s">
        <v>67</v>
      </c>
      <c r="C208" t="str">
        <f t="shared" si="3"/>
        <v>23-й турКамаз (Набережные Челны)</v>
      </c>
      <c r="D208" t="s">
        <v>57</v>
      </c>
      <c r="E208" s="5">
        <v>45004</v>
      </c>
    </row>
    <row r="209" spans="1:5" x14ac:dyDescent="0.2">
      <c r="A209" t="s">
        <v>92</v>
      </c>
      <c r="B209" t="s">
        <v>47</v>
      </c>
      <c r="C209" t="str">
        <f t="shared" si="3"/>
        <v>24-й турАлания (Владикавказ)</v>
      </c>
      <c r="D209" t="s">
        <v>57</v>
      </c>
      <c r="E209" s="5">
        <v>45011</v>
      </c>
    </row>
    <row r="210" spans="1:5" x14ac:dyDescent="0.2">
      <c r="A210" t="s">
        <v>92</v>
      </c>
      <c r="B210" t="s">
        <v>58</v>
      </c>
      <c r="C210" t="str">
        <f t="shared" si="3"/>
        <v>24-й турВелес (Москва)</v>
      </c>
      <c r="D210" t="s">
        <v>56</v>
      </c>
      <c r="E210" s="5">
        <v>45011</v>
      </c>
    </row>
    <row r="211" spans="1:5" x14ac:dyDescent="0.2">
      <c r="A211" t="s">
        <v>92</v>
      </c>
      <c r="B211" t="s">
        <v>59</v>
      </c>
      <c r="C211" t="str">
        <f t="shared" si="3"/>
        <v>24-й турВолгарь (Астрахань)</v>
      </c>
      <c r="D211" t="s">
        <v>55</v>
      </c>
      <c r="E211" s="5">
        <v>45011</v>
      </c>
    </row>
    <row r="212" spans="1:5" x14ac:dyDescent="0.2">
      <c r="A212" t="s">
        <v>92</v>
      </c>
      <c r="B212" t="s">
        <v>60</v>
      </c>
      <c r="C212" t="str">
        <f t="shared" si="3"/>
        <v>24-й турШинник (Ярославль)</v>
      </c>
      <c r="D212" t="s">
        <v>54</v>
      </c>
      <c r="E212" s="5">
        <v>45011</v>
      </c>
    </row>
    <row r="213" spans="1:5" x14ac:dyDescent="0.2">
      <c r="A213" t="s">
        <v>92</v>
      </c>
      <c r="B213" t="s">
        <v>61</v>
      </c>
      <c r="C213" t="str">
        <f t="shared" si="3"/>
        <v>24-й турАрсенал (Тула)</v>
      </c>
      <c r="D213" t="s">
        <v>66</v>
      </c>
      <c r="E213" s="5">
        <v>45011</v>
      </c>
    </row>
    <row r="214" spans="1:5" x14ac:dyDescent="0.2">
      <c r="A214" t="s">
        <v>92</v>
      </c>
      <c r="B214" t="s">
        <v>68</v>
      </c>
      <c r="C214" t="str">
        <f t="shared" si="3"/>
        <v>24-й турСКА-Хабаровск (Хабаровск)</v>
      </c>
      <c r="D214" t="s">
        <v>65</v>
      </c>
      <c r="E214" s="5">
        <v>45011</v>
      </c>
    </row>
    <row r="215" spans="1:5" x14ac:dyDescent="0.2">
      <c r="A215" t="s">
        <v>92</v>
      </c>
      <c r="B215" t="s">
        <v>62</v>
      </c>
      <c r="C215" t="str">
        <f t="shared" si="3"/>
        <v>24-й турКраснодар-2 (Краснодар)</v>
      </c>
      <c r="D215" t="s">
        <v>64</v>
      </c>
      <c r="E215" s="5">
        <v>45011</v>
      </c>
    </row>
    <row r="216" spans="1:5" x14ac:dyDescent="0.2">
      <c r="A216" t="s">
        <v>92</v>
      </c>
      <c r="B216" t="s">
        <v>46</v>
      </c>
      <c r="C216" t="str">
        <f t="shared" si="3"/>
        <v>24-й турАкрон (Тольятти)</v>
      </c>
      <c r="D216" t="s">
        <v>53</v>
      </c>
      <c r="E216" s="5">
        <v>45011</v>
      </c>
    </row>
    <row r="217" spans="1:5" x14ac:dyDescent="0.2">
      <c r="A217" t="s">
        <v>92</v>
      </c>
      <c r="B217" t="s">
        <v>63</v>
      </c>
      <c r="C217" t="str">
        <f t="shared" si="3"/>
        <v>24-й турБалтика (Калининград)</v>
      </c>
      <c r="D217" t="s">
        <v>67</v>
      </c>
      <c r="E217" s="5">
        <v>45011</v>
      </c>
    </row>
    <row r="218" spans="1:5" x14ac:dyDescent="0.2">
      <c r="A218" t="s">
        <v>93</v>
      </c>
      <c r="B218" t="s">
        <v>54</v>
      </c>
      <c r="C218" t="str">
        <f t="shared" si="3"/>
        <v>25-й турНефтехимик (Нижнекамск)</v>
      </c>
      <c r="D218" t="s">
        <v>61</v>
      </c>
      <c r="E218" s="5">
        <v>45018</v>
      </c>
    </row>
    <row r="219" spans="1:5" x14ac:dyDescent="0.2">
      <c r="A219" t="s">
        <v>93</v>
      </c>
      <c r="B219" t="s">
        <v>55</v>
      </c>
      <c r="C219" t="str">
        <f t="shared" si="3"/>
        <v>25-й турКубань (Краснодар)</v>
      </c>
      <c r="D219" t="s">
        <v>60</v>
      </c>
      <c r="E219" s="5">
        <v>45018</v>
      </c>
    </row>
    <row r="220" spans="1:5" x14ac:dyDescent="0.2">
      <c r="A220" t="s">
        <v>93</v>
      </c>
      <c r="B220" t="s">
        <v>56</v>
      </c>
      <c r="C220" t="str">
        <f t="shared" si="3"/>
        <v>25-й турВолга (Ульяновск)</v>
      </c>
      <c r="D220" t="s">
        <v>59</v>
      </c>
      <c r="E220" s="5">
        <v>45018</v>
      </c>
    </row>
    <row r="221" spans="1:5" x14ac:dyDescent="0.2">
      <c r="A221" t="s">
        <v>93</v>
      </c>
      <c r="B221" t="s">
        <v>57</v>
      </c>
      <c r="C221" t="str">
        <f t="shared" si="3"/>
        <v>25-й турРубин (Казань)</v>
      </c>
      <c r="D221" t="s">
        <v>58</v>
      </c>
      <c r="E221" s="5">
        <v>45018</v>
      </c>
    </row>
    <row r="222" spans="1:5" x14ac:dyDescent="0.2">
      <c r="A222" t="s">
        <v>93</v>
      </c>
      <c r="B222" t="s">
        <v>53</v>
      </c>
      <c r="C222" t="str">
        <f t="shared" si="3"/>
        <v>25-й турДинамо (Махачкала)</v>
      </c>
      <c r="D222" t="s">
        <v>63</v>
      </c>
      <c r="E222" s="5">
        <v>45018</v>
      </c>
    </row>
    <row r="223" spans="1:5" x14ac:dyDescent="0.2">
      <c r="A223" t="s">
        <v>93</v>
      </c>
      <c r="B223" t="s">
        <v>64</v>
      </c>
      <c r="C223" t="str">
        <f t="shared" si="3"/>
        <v>25-й турРодина (Москва)</v>
      </c>
      <c r="D223" t="s">
        <v>46</v>
      </c>
      <c r="E223" s="5">
        <v>45018</v>
      </c>
    </row>
    <row r="224" spans="1:5" x14ac:dyDescent="0.2">
      <c r="A224" t="s">
        <v>93</v>
      </c>
      <c r="B224" t="s">
        <v>65</v>
      </c>
      <c r="C224" t="str">
        <f t="shared" si="3"/>
        <v>25-й турЕнисей (Красноярск)</v>
      </c>
      <c r="D224" t="s">
        <v>62</v>
      </c>
      <c r="E224" s="5">
        <v>45018</v>
      </c>
    </row>
    <row r="225" spans="1:5" x14ac:dyDescent="0.2">
      <c r="A225" t="s">
        <v>93</v>
      </c>
      <c r="B225" t="s">
        <v>66</v>
      </c>
      <c r="C225" t="str">
        <f t="shared" si="3"/>
        <v>25-й турУфа (Уфа)</v>
      </c>
      <c r="D225" t="s">
        <v>68</v>
      </c>
      <c r="E225" s="5">
        <v>45018</v>
      </c>
    </row>
    <row r="226" spans="1:5" x14ac:dyDescent="0.2">
      <c r="A226" t="s">
        <v>93</v>
      </c>
      <c r="B226" t="s">
        <v>67</v>
      </c>
      <c r="C226" t="str">
        <f t="shared" si="3"/>
        <v>25-й турКамаз (Набережные Челны)</v>
      </c>
      <c r="D226" t="s">
        <v>47</v>
      </c>
      <c r="E226" s="5">
        <v>45018</v>
      </c>
    </row>
    <row r="227" spans="1:5" x14ac:dyDescent="0.2">
      <c r="A227" t="s">
        <v>94</v>
      </c>
      <c r="B227" t="s">
        <v>58</v>
      </c>
      <c r="C227" t="str">
        <f t="shared" si="3"/>
        <v>26-й турВелес (Москва)</v>
      </c>
      <c r="D227" t="s">
        <v>47</v>
      </c>
      <c r="E227" s="5">
        <v>45024</v>
      </c>
    </row>
    <row r="228" spans="1:5" x14ac:dyDescent="0.2">
      <c r="A228" t="s">
        <v>94</v>
      </c>
      <c r="B228" t="s">
        <v>59</v>
      </c>
      <c r="C228" t="str">
        <f t="shared" si="3"/>
        <v>26-й турВолгарь (Астрахань)</v>
      </c>
      <c r="D228" t="s">
        <v>57</v>
      </c>
      <c r="E228" s="5">
        <v>45024</v>
      </c>
    </row>
    <row r="229" spans="1:5" x14ac:dyDescent="0.2">
      <c r="A229" t="s">
        <v>94</v>
      </c>
      <c r="B229" t="s">
        <v>60</v>
      </c>
      <c r="C229" t="str">
        <f t="shared" si="3"/>
        <v>26-й турШинник (Ярославль)</v>
      </c>
      <c r="D229" t="s">
        <v>56</v>
      </c>
      <c r="E229" s="5">
        <v>45024</v>
      </c>
    </row>
    <row r="230" spans="1:5" x14ac:dyDescent="0.2">
      <c r="A230" t="s">
        <v>94</v>
      </c>
      <c r="B230" t="s">
        <v>61</v>
      </c>
      <c r="C230" t="str">
        <f t="shared" si="3"/>
        <v>26-й турАрсенал (Тула)</v>
      </c>
      <c r="D230" t="s">
        <v>55</v>
      </c>
      <c r="E230" s="5">
        <v>45024</v>
      </c>
    </row>
    <row r="231" spans="1:5" x14ac:dyDescent="0.2">
      <c r="A231" t="s">
        <v>94</v>
      </c>
      <c r="B231" t="s">
        <v>68</v>
      </c>
      <c r="C231" t="str">
        <f t="shared" si="3"/>
        <v>26-й турСКА-Хабаровск (Хабаровск)</v>
      </c>
      <c r="D231" t="s">
        <v>54</v>
      </c>
      <c r="E231" s="5">
        <v>45024</v>
      </c>
    </row>
    <row r="232" spans="1:5" x14ac:dyDescent="0.2">
      <c r="A232" t="s">
        <v>94</v>
      </c>
      <c r="B232" t="s">
        <v>62</v>
      </c>
      <c r="C232" t="str">
        <f t="shared" si="3"/>
        <v>26-й турКраснодар-2 (Краснодар)</v>
      </c>
      <c r="D232" t="s">
        <v>66</v>
      </c>
      <c r="E232" s="5">
        <v>45024</v>
      </c>
    </row>
    <row r="233" spans="1:5" x14ac:dyDescent="0.2">
      <c r="A233" t="s">
        <v>94</v>
      </c>
      <c r="B233" t="s">
        <v>46</v>
      </c>
      <c r="C233" t="str">
        <f t="shared" si="3"/>
        <v>26-й турАкрон (Тольятти)</v>
      </c>
      <c r="D233" t="s">
        <v>65</v>
      </c>
      <c r="E233" s="5">
        <v>45024</v>
      </c>
    </row>
    <row r="234" spans="1:5" x14ac:dyDescent="0.2">
      <c r="A234" t="s">
        <v>94</v>
      </c>
      <c r="B234" t="s">
        <v>63</v>
      </c>
      <c r="C234" t="str">
        <f t="shared" si="3"/>
        <v>26-й турБалтика (Калининград)</v>
      </c>
      <c r="D234" t="s">
        <v>64</v>
      </c>
      <c r="E234" s="5">
        <v>45024</v>
      </c>
    </row>
    <row r="235" spans="1:5" x14ac:dyDescent="0.2">
      <c r="A235" t="s">
        <v>94</v>
      </c>
      <c r="B235" t="s">
        <v>53</v>
      </c>
      <c r="C235" t="str">
        <f t="shared" si="3"/>
        <v>26-й турДинамо (Махачкала)</v>
      </c>
      <c r="D235" t="s">
        <v>67</v>
      </c>
      <c r="E235" s="5">
        <v>45024</v>
      </c>
    </row>
    <row r="236" spans="1:5" x14ac:dyDescent="0.2">
      <c r="A236" t="s">
        <v>95</v>
      </c>
      <c r="B236" t="s">
        <v>54</v>
      </c>
      <c r="C236" t="str">
        <f t="shared" si="3"/>
        <v>27-й турНефтехимик (Нижнекамск)</v>
      </c>
      <c r="D236" t="s">
        <v>62</v>
      </c>
      <c r="E236" s="5">
        <v>45031</v>
      </c>
    </row>
    <row r="237" spans="1:5" x14ac:dyDescent="0.2">
      <c r="A237" t="s">
        <v>95</v>
      </c>
      <c r="B237" t="s">
        <v>55</v>
      </c>
      <c r="C237" t="str">
        <f t="shared" si="3"/>
        <v>27-й турКубань (Краснодар)</v>
      </c>
      <c r="D237" t="s">
        <v>68</v>
      </c>
      <c r="E237" s="5">
        <v>45031</v>
      </c>
    </row>
    <row r="238" spans="1:5" x14ac:dyDescent="0.2">
      <c r="A238" t="s">
        <v>95</v>
      </c>
      <c r="B238" t="s">
        <v>56</v>
      </c>
      <c r="C238" t="str">
        <f t="shared" si="3"/>
        <v>27-й турВолга (Ульяновск)</v>
      </c>
      <c r="D238" t="s">
        <v>61</v>
      </c>
      <c r="E238" s="5">
        <v>45031</v>
      </c>
    </row>
    <row r="239" spans="1:5" x14ac:dyDescent="0.2">
      <c r="A239" t="s">
        <v>95</v>
      </c>
      <c r="B239" t="s">
        <v>57</v>
      </c>
      <c r="C239" t="str">
        <f t="shared" si="3"/>
        <v>27-й турРубин (Казань)</v>
      </c>
      <c r="D239" t="s">
        <v>60</v>
      </c>
      <c r="E239" s="5">
        <v>45031</v>
      </c>
    </row>
    <row r="240" spans="1:5" x14ac:dyDescent="0.2">
      <c r="A240" t="s">
        <v>95</v>
      </c>
      <c r="B240" t="s">
        <v>47</v>
      </c>
      <c r="C240" t="str">
        <f t="shared" si="3"/>
        <v>27-й турАлания (Владикавказ)</v>
      </c>
      <c r="D240" t="s">
        <v>59</v>
      </c>
      <c r="E240" s="5">
        <v>45031</v>
      </c>
    </row>
    <row r="241" spans="1:5" x14ac:dyDescent="0.2">
      <c r="A241" t="s">
        <v>95</v>
      </c>
      <c r="B241" t="s">
        <v>64</v>
      </c>
      <c r="C241" t="str">
        <f t="shared" si="3"/>
        <v>27-й турРодина (Москва)</v>
      </c>
      <c r="D241" t="s">
        <v>53</v>
      </c>
      <c r="E241" s="5">
        <v>45031</v>
      </c>
    </row>
    <row r="242" spans="1:5" x14ac:dyDescent="0.2">
      <c r="A242" t="s">
        <v>95</v>
      </c>
      <c r="B242" t="s">
        <v>65</v>
      </c>
      <c r="C242" t="str">
        <f t="shared" si="3"/>
        <v>27-й турЕнисей (Красноярск)</v>
      </c>
      <c r="D242" t="s">
        <v>63</v>
      </c>
      <c r="E242" s="5">
        <v>45031</v>
      </c>
    </row>
    <row r="243" spans="1:5" x14ac:dyDescent="0.2">
      <c r="A243" t="s">
        <v>95</v>
      </c>
      <c r="B243" t="s">
        <v>66</v>
      </c>
      <c r="C243" t="str">
        <f t="shared" si="3"/>
        <v>27-й турУфа (Уфа)</v>
      </c>
      <c r="D243" t="s">
        <v>46</v>
      </c>
      <c r="E243" s="5">
        <v>45031</v>
      </c>
    </row>
    <row r="244" spans="1:5" x14ac:dyDescent="0.2">
      <c r="A244" t="s">
        <v>95</v>
      </c>
      <c r="B244" t="s">
        <v>67</v>
      </c>
      <c r="C244" t="str">
        <f t="shared" si="3"/>
        <v>27-й турКамаз (Набережные Челны)</v>
      </c>
      <c r="D244" t="s">
        <v>58</v>
      </c>
      <c r="E244" s="5">
        <v>45031</v>
      </c>
    </row>
    <row r="245" spans="1:5" x14ac:dyDescent="0.2">
      <c r="A245" t="s">
        <v>96</v>
      </c>
      <c r="B245" t="s">
        <v>59</v>
      </c>
      <c r="C245" t="str">
        <f t="shared" si="3"/>
        <v>28-й турВолгарь (Астрахань)</v>
      </c>
      <c r="D245" t="s">
        <v>58</v>
      </c>
      <c r="E245" s="5">
        <v>45038</v>
      </c>
    </row>
    <row r="246" spans="1:5" x14ac:dyDescent="0.2">
      <c r="A246" t="s">
        <v>96</v>
      </c>
      <c r="B246" t="s">
        <v>60</v>
      </c>
      <c r="C246" t="str">
        <f t="shared" si="3"/>
        <v>28-й турШинник (Ярославль)</v>
      </c>
      <c r="D246" t="s">
        <v>47</v>
      </c>
      <c r="E246" s="5">
        <v>45038</v>
      </c>
    </row>
    <row r="247" spans="1:5" x14ac:dyDescent="0.2">
      <c r="A247" t="s">
        <v>96</v>
      </c>
      <c r="B247" t="s">
        <v>61</v>
      </c>
      <c r="C247" t="str">
        <f t="shared" si="3"/>
        <v>28-й турАрсенал (Тула)</v>
      </c>
      <c r="D247" t="s">
        <v>57</v>
      </c>
      <c r="E247" s="5">
        <v>45038</v>
      </c>
    </row>
    <row r="248" spans="1:5" x14ac:dyDescent="0.2">
      <c r="A248" t="s">
        <v>96</v>
      </c>
      <c r="B248" t="s">
        <v>68</v>
      </c>
      <c r="C248" t="str">
        <f t="shared" si="3"/>
        <v>28-й турСКА-Хабаровск (Хабаровск)</v>
      </c>
      <c r="D248" t="s">
        <v>56</v>
      </c>
      <c r="E248" s="5">
        <v>45038</v>
      </c>
    </row>
    <row r="249" spans="1:5" x14ac:dyDescent="0.2">
      <c r="A249" t="s">
        <v>96</v>
      </c>
      <c r="B249" t="s">
        <v>62</v>
      </c>
      <c r="C249" t="str">
        <f t="shared" si="3"/>
        <v>28-й турКраснодар-2 (Краснодар)</v>
      </c>
      <c r="D249" t="s">
        <v>55</v>
      </c>
      <c r="E249" s="5">
        <v>45038</v>
      </c>
    </row>
    <row r="250" spans="1:5" x14ac:dyDescent="0.2">
      <c r="A250" t="s">
        <v>96</v>
      </c>
      <c r="B250" t="s">
        <v>46</v>
      </c>
      <c r="C250" t="str">
        <f t="shared" si="3"/>
        <v>28-й турАкрон (Тольятти)</v>
      </c>
      <c r="D250" t="s">
        <v>54</v>
      </c>
      <c r="E250" s="5">
        <v>45038</v>
      </c>
    </row>
    <row r="251" spans="1:5" x14ac:dyDescent="0.2">
      <c r="A251" t="s">
        <v>96</v>
      </c>
      <c r="B251" t="s">
        <v>63</v>
      </c>
      <c r="C251" t="str">
        <f t="shared" si="3"/>
        <v>28-й турБалтика (Калининград)</v>
      </c>
      <c r="D251" t="s">
        <v>66</v>
      </c>
      <c r="E251" s="5">
        <v>45038</v>
      </c>
    </row>
    <row r="252" spans="1:5" x14ac:dyDescent="0.2">
      <c r="A252" t="s">
        <v>96</v>
      </c>
      <c r="B252" t="s">
        <v>53</v>
      </c>
      <c r="C252" t="str">
        <f t="shared" si="3"/>
        <v>28-й турДинамо (Махачкала)</v>
      </c>
      <c r="D252" t="s">
        <v>65</v>
      </c>
      <c r="E252" s="5">
        <v>45038</v>
      </c>
    </row>
    <row r="253" spans="1:5" x14ac:dyDescent="0.2">
      <c r="A253" t="s">
        <v>96</v>
      </c>
      <c r="B253" t="s">
        <v>64</v>
      </c>
      <c r="C253" t="str">
        <f t="shared" si="3"/>
        <v>28-й турРодина (Москва)</v>
      </c>
      <c r="D253" t="s">
        <v>67</v>
      </c>
      <c r="E253" s="5">
        <v>45038</v>
      </c>
    </row>
    <row r="254" spans="1:5" x14ac:dyDescent="0.2">
      <c r="A254" t="s">
        <v>97</v>
      </c>
      <c r="B254" t="s">
        <v>54</v>
      </c>
      <c r="C254" t="str">
        <f t="shared" si="3"/>
        <v>29-й турНефтехимик (Нижнекамск)</v>
      </c>
      <c r="D254" t="s">
        <v>63</v>
      </c>
      <c r="E254" s="5">
        <v>45045</v>
      </c>
    </row>
    <row r="255" spans="1:5" x14ac:dyDescent="0.2">
      <c r="A255" t="s">
        <v>97</v>
      </c>
      <c r="B255" t="s">
        <v>55</v>
      </c>
      <c r="C255" t="str">
        <f t="shared" si="3"/>
        <v>29-й турКубань (Краснодар)</v>
      </c>
      <c r="D255" t="s">
        <v>46</v>
      </c>
      <c r="E255" s="5">
        <v>45045</v>
      </c>
    </row>
    <row r="256" spans="1:5" x14ac:dyDescent="0.2">
      <c r="A256" t="s">
        <v>97</v>
      </c>
      <c r="B256" t="s">
        <v>56</v>
      </c>
      <c r="C256" t="str">
        <f t="shared" si="3"/>
        <v>29-й турВолга (Ульяновск)</v>
      </c>
      <c r="D256" t="s">
        <v>62</v>
      </c>
      <c r="E256" s="5">
        <v>45045</v>
      </c>
    </row>
    <row r="257" spans="1:5" x14ac:dyDescent="0.2">
      <c r="A257" t="s">
        <v>97</v>
      </c>
      <c r="B257" t="s">
        <v>57</v>
      </c>
      <c r="C257" t="str">
        <f t="shared" si="3"/>
        <v>29-й турРубин (Казань)</v>
      </c>
      <c r="D257" t="s">
        <v>68</v>
      </c>
      <c r="E257" s="5">
        <v>45045</v>
      </c>
    </row>
    <row r="258" spans="1:5" x14ac:dyDescent="0.2">
      <c r="A258" t="s">
        <v>97</v>
      </c>
      <c r="B258" t="s">
        <v>47</v>
      </c>
      <c r="C258" t="str">
        <f t="shared" si="3"/>
        <v>29-й турАлания (Владикавказ)</v>
      </c>
      <c r="D258" t="s">
        <v>61</v>
      </c>
      <c r="E258" s="5">
        <v>45045</v>
      </c>
    </row>
    <row r="259" spans="1:5" x14ac:dyDescent="0.2">
      <c r="A259" t="s">
        <v>97</v>
      </c>
      <c r="B259" t="s">
        <v>58</v>
      </c>
      <c r="C259" t="str">
        <f t="shared" ref="C259:C307" si="4">A259&amp;B259</f>
        <v>29-й турВелес (Москва)</v>
      </c>
      <c r="D259" t="s">
        <v>60</v>
      </c>
      <c r="E259" s="5">
        <v>45045</v>
      </c>
    </row>
    <row r="260" spans="1:5" x14ac:dyDescent="0.2">
      <c r="A260" t="s">
        <v>97</v>
      </c>
      <c r="B260" t="s">
        <v>65</v>
      </c>
      <c r="C260" t="str">
        <f t="shared" si="4"/>
        <v>29-й турЕнисей (Красноярск)</v>
      </c>
      <c r="D260" t="s">
        <v>64</v>
      </c>
      <c r="E260" s="5">
        <v>45045</v>
      </c>
    </row>
    <row r="261" spans="1:5" x14ac:dyDescent="0.2">
      <c r="A261" t="s">
        <v>97</v>
      </c>
      <c r="B261" t="s">
        <v>66</v>
      </c>
      <c r="C261" t="str">
        <f t="shared" si="4"/>
        <v>29-й турУфа (Уфа)</v>
      </c>
      <c r="D261" t="s">
        <v>53</v>
      </c>
      <c r="E261" s="5">
        <v>45045</v>
      </c>
    </row>
    <row r="262" spans="1:5" x14ac:dyDescent="0.2">
      <c r="A262" t="s">
        <v>97</v>
      </c>
      <c r="B262" t="s">
        <v>67</v>
      </c>
      <c r="C262" t="str">
        <f t="shared" si="4"/>
        <v>29-й турКамаз (Набережные Челны)</v>
      </c>
      <c r="D262" t="s">
        <v>59</v>
      </c>
      <c r="E262" s="5">
        <v>45045</v>
      </c>
    </row>
    <row r="263" spans="1:5" x14ac:dyDescent="0.2">
      <c r="A263" t="s">
        <v>98</v>
      </c>
      <c r="B263" t="s">
        <v>60</v>
      </c>
      <c r="C263" t="str">
        <f t="shared" si="4"/>
        <v>30-й турШинник (Ярославль)</v>
      </c>
      <c r="D263" t="s">
        <v>59</v>
      </c>
      <c r="E263" s="5">
        <v>45052</v>
      </c>
    </row>
    <row r="264" spans="1:5" x14ac:dyDescent="0.2">
      <c r="A264" t="s">
        <v>98</v>
      </c>
      <c r="B264" t="s">
        <v>61</v>
      </c>
      <c r="C264" t="str">
        <f t="shared" si="4"/>
        <v>30-й турАрсенал (Тула)</v>
      </c>
      <c r="D264" t="s">
        <v>58</v>
      </c>
      <c r="E264" s="5">
        <v>45052</v>
      </c>
    </row>
    <row r="265" spans="1:5" x14ac:dyDescent="0.2">
      <c r="A265" t="s">
        <v>98</v>
      </c>
      <c r="B265" t="s">
        <v>68</v>
      </c>
      <c r="C265" t="str">
        <f t="shared" si="4"/>
        <v>30-й турСКА-Хабаровск (Хабаровск)</v>
      </c>
      <c r="D265" t="s">
        <v>47</v>
      </c>
      <c r="E265" s="5">
        <v>45052</v>
      </c>
    </row>
    <row r="266" spans="1:5" x14ac:dyDescent="0.2">
      <c r="A266" t="s">
        <v>98</v>
      </c>
      <c r="B266" t="s">
        <v>62</v>
      </c>
      <c r="C266" t="str">
        <f t="shared" si="4"/>
        <v>30-й турКраснодар-2 (Краснодар)</v>
      </c>
      <c r="D266" t="s">
        <v>57</v>
      </c>
      <c r="E266" s="5">
        <v>45052</v>
      </c>
    </row>
    <row r="267" spans="1:5" x14ac:dyDescent="0.2">
      <c r="A267" t="s">
        <v>98</v>
      </c>
      <c r="B267" t="s">
        <v>46</v>
      </c>
      <c r="C267" t="str">
        <f t="shared" si="4"/>
        <v>30-й турАкрон (Тольятти)</v>
      </c>
      <c r="D267" t="s">
        <v>56</v>
      </c>
      <c r="E267" s="5">
        <v>45052</v>
      </c>
    </row>
    <row r="268" spans="1:5" x14ac:dyDescent="0.2">
      <c r="A268" t="s">
        <v>98</v>
      </c>
      <c r="B268" t="s">
        <v>63</v>
      </c>
      <c r="C268" t="str">
        <f t="shared" si="4"/>
        <v>30-й турБалтика (Калининград)</v>
      </c>
      <c r="D268" t="s">
        <v>55</v>
      </c>
      <c r="E268" s="5">
        <v>45052</v>
      </c>
    </row>
    <row r="269" spans="1:5" x14ac:dyDescent="0.2">
      <c r="A269" t="s">
        <v>98</v>
      </c>
      <c r="B269" t="s">
        <v>53</v>
      </c>
      <c r="C269" t="str">
        <f t="shared" si="4"/>
        <v>30-й турДинамо (Махачкала)</v>
      </c>
      <c r="D269" t="s">
        <v>54</v>
      </c>
      <c r="E269" s="5">
        <v>45052</v>
      </c>
    </row>
    <row r="270" spans="1:5" x14ac:dyDescent="0.2">
      <c r="A270" t="s">
        <v>98</v>
      </c>
      <c r="B270" t="s">
        <v>64</v>
      </c>
      <c r="C270" t="str">
        <f t="shared" si="4"/>
        <v>30-й турРодина (Москва)</v>
      </c>
      <c r="D270" t="s">
        <v>66</v>
      </c>
      <c r="E270" s="5">
        <v>45052</v>
      </c>
    </row>
    <row r="271" spans="1:5" x14ac:dyDescent="0.2">
      <c r="A271" t="s">
        <v>98</v>
      </c>
      <c r="B271" t="s">
        <v>65</v>
      </c>
      <c r="C271" t="str">
        <f t="shared" si="4"/>
        <v>30-й турЕнисей (Красноярск)</v>
      </c>
      <c r="D271" t="s">
        <v>67</v>
      </c>
      <c r="E271" s="5">
        <v>45052</v>
      </c>
    </row>
    <row r="272" spans="1:5" x14ac:dyDescent="0.2">
      <c r="A272" t="s">
        <v>99</v>
      </c>
      <c r="B272" t="s">
        <v>54</v>
      </c>
      <c r="C272" t="str">
        <f t="shared" si="4"/>
        <v>31-й турНефтехимик (Нижнекамск)</v>
      </c>
      <c r="D272" t="s">
        <v>64</v>
      </c>
      <c r="E272" s="5">
        <v>45059</v>
      </c>
    </row>
    <row r="273" spans="1:5" x14ac:dyDescent="0.2">
      <c r="A273" t="s">
        <v>99</v>
      </c>
      <c r="B273" t="s">
        <v>55</v>
      </c>
      <c r="C273" t="str">
        <f t="shared" si="4"/>
        <v>31-й турКубань (Краснодар)</v>
      </c>
      <c r="D273" t="s">
        <v>53</v>
      </c>
      <c r="E273" s="5">
        <v>45059</v>
      </c>
    </row>
    <row r="274" spans="1:5" x14ac:dyDescent="0.2">
      <c r="A274" t="s">
        <v>99</v>
      </c>
      <c r="B274" t="s">
        <v>56</v>
      </c>
      <c r="C274" t="str">
        <f t="shared" si="4"/>
        <v>31-й турВолга (Ульяновск)</v>
      </c>
      <c r="D274" t="s">
        <v>63</v>
      </c>
      <c r="E274" s="5">
        <v>45059</v>
      </c>
    </row>
    <row r="275" spans="1:5" x14ac:dyDescent="0.2">
      <c r="A275" t="s">
        <v>99</v>
      </c>
      <c r="B275" t="s">
        <v>57</v>
      </c>
      <c r="C275" t="str">
        <f t="shared" si="4"/>
        <v>31-й турРубин (Казань)</v>
      </c>
      <c r="D275" t="s">
        <v>46</v>
      </c>
      <c r="E275" s="5">
        <v>45059</v>
      </c>
    </row>
    <row r="276" spans="1:5" x14ac:dyDescent="0.2">
      <c r="A276" t="s">
        <v>99</v>
      </c>
      <c r="B276" t="s">
        <v>47</v>
      </c>
      <c r="C276" t="str">
        <f t="shared" si="4"/>
        <v>31-й турАлания (Владикавказ)</v>
      </c>
      <c r="D276" t="s">
        <v>62</v>
      </c>
      <c r="E276" s="5">
        <v>45059</v>
      </c>
    </row>
    <row r="277" spans="1:5" x14ac:dyDescent="0.2">
      <c r="A277" t="s">
        <v>99</v>
      </c>
      <c r="B277" t="s">
        <v>58</v>
      </c>
      <c r="C277" t="str">
        <f t="shared" si="4"/>
        <v>31-й турВелес (Москва)</v>
      </c>
      <c r="D277" t="s">
        <v>68</v>
      </c>
      <c r="E277" s="5">
        <v>45059</v>
      </c>
    </row>
    <row r="278" spans="1:5" x14ac:dyDescent="0.2">
      <c r="A278" t="s">
        <v>99</v>
      </c>
      <c r="B278" t="s">
        <v>59</v>
      </c>
      <c r="C278" t="str">
        <f t="shared" si="4"/>
        <v>31-й турВолгарь (Астрахань)</v>
      </c>
      <c r="D278" t="s">
        <v>61</v>
      </c>
      <c r="E278" s="5">
        <v>45059</v>
      </c>
    </row>
    <row r="279" spans="1:5" x14ac:dyDescent="0.2">
      <c r="A279" t="s">
        <v>99</v>
      </c>
      <c r="B279" t="s">
        <v>66</v>
      </c>
      <c r="C279" t="str">
        <f t="shared" si="4"/>
        <v>31-й турУфа (Уфа)</v>
      </c>
      <c r="D279" t="s">
        <v>65</v>
      </c>
      <c r="E279" s="5">
        <v>45059</v>
      </c>
    </row>
    <row r="280" spans="1:5" x14ac:dyDescent="0.2">
      <c r="A280" t="s">
        <v>99</v>
      </c>
      <c r="B280" t="s">
        <v>67</v>
      </c>
      <c r="C280" t="str">
        <f t="shared" si="4"/>
        <v>31-й турКамаз (Набережные Челны)</v>
      </c>
      <c r="D280" t="s">
        <v>60</v>
      </c>
      <c r="E280" s="5">
        <v>45059</v>
      </c>
    </row>
    <row r="281" spans="1:5" x14ac:dyDescent="0.2">
      <c r="A281" t="s">
        <v>100</v>
      </c>
      <c r="B281" t="s">
        <v>61</v>
      </c>
      <c r="C281" t="str">
        <f t="shared" si="4"/>
        <v>32-й турАрсенал (Тула)</v>
      </c>
      <c r="D281" t="s">
        <v>60</v>
      </c>
      <c r="E281" s="5">
        <v>45066</v>
      </c>
    </row>
    <row r="282" spans="1:5" x14ac:dyDescent="0.2">
      <c r="A282" t="s">
        <v>100</v>
      </c>
      <c r="B282" t="s">
        <v>68</v>
      </c>
      <c r="C282" t="str">
        <f t="shared" si="4"/>
        <v>32-й турСКА-Хабаровск (Хабаровск)</v>
      </c>
      <c r="D282" t="s">
        <v>59</v>
      </c>
      <c r="E282" s="5">
        <v>45066</v>
      </c>
    </row>
    <row r="283" spans="1:5" x14ac:dyDescent="0.2">
      <c r="A283" t="s">
        <v>100</v>
      </c>
      <c r="B283" t="s">
        <v>62</v>
      </c>
      <c r="C283" t="str">
        <f t="shared" si="4"/>
        <v>32-й турКраснодар-2 (Краснодар)</v>
      </c>
      <c r="D283" t="s">
        <v>58</v>
      </c>
      <c r="E283" s="5">
        <v>45066</v>
      </c>
    </row>
    <row r="284" spans="1:5" x14ac:dyDescent="0.2">
      <c r="A284" t="s">
        <v>100</v>
      </c>
      <c r="B284" t="s">
        <v>46</v>
      </c>
      <c r="C284" t="str">
        <f t="shared" si="4"/>
        <v>32-й турАкрон (Тольятти)</v>
      </c>
      <c r="D284" t="s">
        <v>47</v>
      </c>
      <c r="E284" s="5">
        <v>45066</v>
      </c>
    </row>
    <row r="285" spans="1:5" x14ac:dyDescent="0.2">
      <c r="A285" t="s">
        <v>100</v>
      </c>
      <c r="B285" t="s">
        <v>63</v>
      </c>
      <c r="C285" t="str">
        <f t="shared" si="4"/>
        <v>32-й турБалтика (Калининград)</v>
      </c>
      <c r="D285" t="s">
        <v>57</v>
      </c>
      <c r="E285" s="5">
        <v>45066</v>
      </c>
    </row>
    <row r="286" spans="1:5" x14ac:dyDescent="0.2">
      <c r="A286" t="s">
        <v>100</v>
      </c>
      <c r="B286" t="s">
        <v>53</v>
      </c>
      <c r="C286" t="str">
        <f t="shared" si="4"/>
        <v>32-й турДинамо (Махачкала)</v>
      </c>
      <c r="D286" t="s">
        <v>56</v>
      </c>
      <c r="E286" s="5">
        <v>45066</v>
      </c>
    </row>
    <row r="287" spans="1:5" x14ac:dyDescent="0.2">
      <c r="A287" t="s">
        <v>100</v>
      </c>
      <c r="B287" t="s">
        <v>64</v>
      </c>
      <c r="C287" t="str">
        <f t="shared" si="4"/>
        <v>32-й турРодина (Москва)</v>
      </c>
      <c r="D287" t="s">
        <v>55</v>
      </c>
      <c r="E287" s="5">
        <v>45066</v>
      </c>
    </row>
    <row r="288" spans="1:5" x14ac:dyDescent="0.2">
      <c r="A288" t="s">
        <v>100</v>
      </c>
      <c r="B288" t="s">
        <v>65</v>
      </c>
      <c r="C288" t="str">
        <f t="shared" si="4"/>
        <v>32-й турЕнисей (Красноярск)</v>
      </c>
      <c r="D288" t="s">
        <v>54</v>
      </c>
      <c r="E288" s="5">
        <v>45066</v>
      </c>
    </row>
    <row r="289" spans="1:5" x14ac:dyDescent="0.2">
      <c r="A289" t="s">
        <v>100</v>
      </c>
      <c r="B289" t="s">
        <v>66</v>
      </c>
      <c r="C289" t="str">
        <f t="shared" si="4"/>
        <v>32-й турУфа (Уфа)</v>
      </c>
      <c r="D289" t="s">
        <v>67</v>
      </c>
      <c r="E289" s="5">
        <v>45066</v>
      </c>
    </row>
    <row r="290" spans="1:5" x14ac:dyDescent="0.2">
      <c r="A290" t="s">
        <v>101</v>
      </c>
      <c r="B290" t="s">
        <v>54</v>
      </c>
      <c r="C290" t="str">
        <f t="shared" si="4"/>
        <v>33-й турНефтехимик (Нижнекамск)</v>
      </c>
      <c r="D290" t="s">
        <v>66</v>
      </c>
      <c r="E290" s="5">
        <v>45073</v>
      </c>
    </row>
    <row r="291" spans="1:5" x14ac:dyDescent="0.2">
      <c r="A291" t="s">
        <v>101</v>
      </c>
      <c r="B291" t="s">
        <v>55</v>
      </c>
      <c r="C291" t="str">
        <f t="shared" si="4"/>
        <v>33-й турКубань (Краснодар)</v>
      </c>
      <c r="D291" t="s">
        <v>65</v>
      </c>
      <c r="E291" s="5">
        <v>45073</v>
      </c>
    </row>
    <row r="292" spans="1:5" x14ac:dyDescent="0.2">
      <c r="A292" t="s">
        <v>101</v>
      </c>
      <c r="B292" t="s">
        <v>56</v>
      </c>
      <c r="C292" t="str">
        <f t="shared" si="4"/>
        <v>33-й турВолга (Ульяновск)</v>
      </c>
      <c r="D292" t="s">
        <v>64</v>
      </c>
      <c r="E292" s="5">
        <v>45073</v>
      </c>
    </row>
    <row r="293" spans="1:5" x14ac:dyDescent="0.2">
      <c r="A293" t="s">
        <v>101</v>
      </c>
      <c r="B293" t="s">
        <v>57</v>
      </c>
      <c r="C293" t="str">
        <f t="shared" si="4"/>
        <v>33-й турРубин (Казань)</v>
      </c>
      <c r="D293" t="s">
        <v>53</v>
      </c>
      <c r="E293" s="5">
        <v>45073</v>
      </c>
    </row>
    <row r="294" spans="1:5" x14ac:dyDescent="0.2">
      <c r="A294" t="s">
        <v>101</v>
      </c>
      <c r="B294" t="s">
        <v>47</v>
      </c>
      <c r="C294" t="str">
        <f t="shared" si="4"/>
        <v>33-й турАлания (Владикавказ)</v>
      </c>
      <c r="D294" t="s">
        <v>63</v>
      </c>
      <c r="E294" s="5">
        <v>45073</v>
      </c>
    </row>
    <row r="295" spans="1:5" x14ac:dyDescent="0.2">
      <c r="A295" t="s">
        <v>101</v>
      </c>
      <c r="B295" t="s">
        <v>58</v>
      </c>
      <c r="C295" t="str">
        <f t="shared" si="4"/>
        <v>33-й турВелес (Москва)</v>
      </c>
      <c r="D295" t="s">
        <v>46</v>
      </c>
      <c r="E295" s="5">
        <v>45073</v>
      </c>
    </row>
    <row r="296" spans="1:5" x14ac:dyDescent="0.2">
      <c r="A296" t="s">
        <v>101</v>
      </c>
      <c r="B296" t="s">
        <v>59</v>
      </c>
      <c r="C296" t="str">
        <f t="shared" si="4"/>
        <v>33-й турВолгарь (Астрахань)</v>
      </c>
      <c r="D296" t="s">
        <v>62</v>
      </c>
      <c r="E296" s="5">
        <v>45073</v>
      </c>
    </row>
    <row r="297" spans="1:5" x14ac:dyDescent="0.2">
      <c r="A297" t="s">
        <v>101</v>
      </c>
      <c r="B297" t="s">
        <v>60</v>
      </c>
      <c r="C297" t="str">
        <f t="shared" si="4"/>
        <v>33-й турШинник (Ярославль)</v>
      </c>
      <c r="D297" t="s">
        <v>68</v>
      </c>
      <c r="E297" s="5">
        <v>45073</v>
      </c>
    </row>
    <row r="298" spans="1:5" x14ac:dyDescent="0.2">
      <c r="A298" t="s">
        <v>101</v>
      </c>
      <c r="B298" t="s">
        <v>61</v>
      </c>
      <c r="C298" t="str">
        <f t="shared" si="4"/>
        <v>33-й турАрсенал (Тула)</v>
      </c>
      <c r="D298" t="s">
        <v>67</v>
      </c>
      <c r="E298" s="5">
        <v>45073</v>
      </c>
    </row>
    <row r="299" spans="1:5" x14ac:dyDescent="0.2">
      <c r="A299" t="s">
        <v>102</v>
      </c>
      <c r="B299" t="s">
        <v>68</v>
      </c>
      <c r="C299" t="str">
        <f t="shared" si="4"/>
        <v>34-й турСКА-Хабаровск (Хабаровск)</v>
      </c>
      <c r="D299" t="s">
        <v>61</v>
      </c>
      <c r="E299" s="5">
        <v>45080</v>
      </c>
    </row>
    <row r="300" spans="1:5" x14ac:dyDescent="0.2">
      <c r="A300" t="s">
        <v>102</v>
      </c>
      <c r="B300" t="s">
        <v>62</v>
      </c>
      <c r="C300" t="str">
        <f t="shared" si="4"/>
        <v>34-й турКраснодар-2 (Краснодар)</v>
      </c>
      <c r="D300" t="s">
        <v>60</v>
      </c>
      <c r="E300" s="5">
        <v>45080</v>
      </c>
    </row>
    <row r="301" spans="1:5" x14ac:dyDescent="0.2">
      <c r="A301" t="s">
        <v>102</v>
      </c>
      <c r="B301" t="s">
        <v>46</v>
      </c>
      <c r="C301" t="str">
        <f t="shared" si="4"/>
        <v>34-й турАкрон (Тольятти)</v>
      </c>
      <c r="D301" t="s">
        <v>59</v>
      </c>
      <c r="E301" s="5">
        <v>45080</v>
      </c>
    </row>
    <row r="302" spans="1:5" x14ac:dyDescent="0.2">
      <c r="A302" t="s">
        <v>102</v>
      </c>
      <c r="B302" t="s">
        <v>63</v>
      </c>
      <c r="C302" t="str">
        <f t="shared" si="4"/>
        <v>34-й турБалтика (Калининград)</v>
      </c>
      <c r="D302" t="s">
        <v>58</v>
      </c>
      <c r="E302" s="5">
        <v>45080</v>
      </c>
    </row>
    <row r="303" spans="1:5" x14ac:dyDescent="0.2">
      <c r="A303" t="s">
        <v>102</v>
      </c>
      <c r="B303" t="s">
        <v>53</v>
      </c>
      <c r="C303" t="str">
        <f t="shared" si="4"/>
        <v>34-й турДинамо (Махачкала)</v>
      </c>
      <c r="D303" t="s">
        <v>47</v>
      </c>
      <c r="E303" s="5">
        <v>45080</v>
      </c>
    </row>
    <row r="304" spans="1:5" x14ac:dyDescent="0.2">
      <c r="A304" t="s">
        <v>102</v>
      </c>
      <c r="B304" t="s">
        <v>64</v>
      </c>
      <c r="C304" t="str">
        <f t="shared" si="4"/>
        <v>34-й турРодина (Москва)</v>
      </c>
      <c r="D304" t="s">
        <v>57</v>
      </c>
      <c r="E304" s="5">
        <v>45080</v>
      </c>
    </row>
    <row r="305" spans="1:5" x14ac:dyDescent="0.2">
      <c r="A305" t="s">
        <v>102</v>
      </c>
      <c r="B305" t="s">
        <v>65</v>
      </c>
      <c r="C305" t="str">
        <f t="shared" si="4"/>
        <v>34-й турЕнисей (Красноярск)</v>
      </c>
      <c r="D305" t="s">
        <v>56</v>
      </c>
      <c r="E305" s="5">
        <v>45080</v>
      </c>
    </row>
    <row r="306" spans="1:5" x14ac:dyDescent="0.2">
      <c r="A306" t="s">
        <v>102</v>
      </c>
      <c r="B306" t="s">
        <v>66</v>
      </c>
      <c r="C306" t="str">
        <f t="shared" si="4"/>
        <v>34-й турУфа (Уфа)</v>
      </c>
      <c r="D306" t="s">
        <v>55</v>
      </c>
      <c r="E306" s="5">
        <v>45080</v>
      </c>
    </row>
    <row r="307" spans="1:5" x14ac:dyDescent="0.2">
      <c r="A307" t="s">
        <v>102</v>
      </c>
      <c r="B307" t="s">
        <v>67</v>
      </c>
      <c r="C307" t="str">
        <f t="shared" si="4"/>
        <v>34-й турКамаз (Набережные Челны)</v>
      </c>
      <c r="D307" t="s">
        <v>54</v>
      </c>
      <c r="E307" s="5">
        <v>45080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212E-7659-A541-BE7A-AFDB9B52BCA9}">
  <dimension ref="A1:C19"/>
  <sheetViews>
    <sheetView workbookViewId="0">
      <selection activeCell="E21" sqref="E21"/>
    </sheetView>
  </sheetViews>
  <sheetFormatPr baseColWidth="10" defaultRowHeight="16" x14ac:dyDescent="0.2"/>
  <cols>
    <col min="1" max="1" width="14" bestFit="1" customWidth="1"/>
    <col min="2" max="2" width="18.33203125" bestFit="1" customWidth="1"/>
    <col min="3" max="3" width="25.5" bestFit="1" customWidth="1"/>
  </cols>
  <sheetData>
    <row r="1" spans="1:3" x14ac:dyDescent="0.2">
      <c r="A1" t="s">
        <v>9</v>
      </c>
      <c r="B1" t="s">
        <v>2</v>
      </c>
      <c r="C1" t="s">
        <v>43</v>
      </c>
    </row>
    <row r="2" spans="1:3" x14ac:dyDescent="0.2">
      <c r="A2" t="s">
        <v>10</v>
      </c>
      <c r="B2" t="s">
        <v>11</v>
      </c>
      <c r="C2" t="str">
        <f>Таблица2[[#This Row],[Клуб]]&amp;" ("&amp;Таблица2[[#This Row],[Город]]&amp;")"</f>
        <v>Акрон (Тольятти)</v>
      </c>
    </row>
    <row r="3" spans="1:3" x14ac:dyDescent="0.2">
      <c r="A3" t="s">
        <v>12</v>
      </c>
      <c r="B3" t="s">
        <v>13</v>
      </c>
      <c r="C3" t="str">
        <f>Таблица2[[#This Row],[Клуб]]&amp;" ("&amp;Таблица2[[#This Row],[Город]]&amp;")"</f>
        <v>Алания (Владикавказ)</v>
      </c>
    </row>
    <row r="4" spans="1:3" x14ac:dyDescent="0.2">
      <c r="A4" t="s">
        <v>15</v>
      </c>
      <c r="B4" t="s">
        <v>14</v>
      </c>
      <c r="C4" t="str">
        <f>Таблица2[[#This Row],[Клуб]]&amp;" ("&amp;Таблица2[[#This Row],[Город]]&amp;")"</f>
        <v>Арсенал (Тула)</v>
      </c>
    </row>
    <row r="5" spans="1:3" x14ac:dyDescent="0.2">
      <c r="A5" t="s">
        <v>16</v>
      </c>
      <c r="B5" t="s">
        <v>17</v>
      </c>
      <c r="C5" t="str">
        <f>Таблица2[[#This Row],[Клуб]]&amp;" ("&amp;Таблица2[[#This Row],[Город]]&amp;")"</f>
        <v>Балтика (Калининград)</v>
      </c>
    </row>
    <row r="6" spans="1:3" x14ac:dyDescent="0.2">
      <c r="A6" t="s">
        <v>38</v>
      </c>
      <c r="B6" t="s">
        <v>18</v>
      </c>
      <c r="C6" t="str">
        <f>Таблица2[[#This Row],[Клуб]]&amp;" ("&amp;Таблица2[[#This Row],[Город]]&amp;")"</f>
        <v>Волга (Ульяновск)</v>
      </c>
    </row>
    <row r="7" spans="1:3" x14ac:dyDescent="0.2">
      <c r="A7" t="s">
        <v>19</v>
      </c>
      <c r="B7" t="s">
        <v>20</v>
      </c>
      <c r="C7" t="str">
        <f>Таблица2[[#This Row],[Клуб]]&amp;" ("&amp;Таблица2[[#This Row],[Город]]&amp;")"</f>
        <v>Волгарь (Астрахань)</v>
      </c>
    </row>
    <row r="8" spans="1:3" x14ac:dyDescent="0.2">
      <c r="A8" t="s">
        <v>21</v>
      </c>
      <c r="B8" t="s">
        <v>22</v>
      </c>
      <c r="C8" t="str">
        <f>Таблица2[[#This Row],[Клуб]]&amp;" ("&amp;Таблица2[[#This Row],[Город]]&amp;")"</f>
        <v>Велес (Москва)</v>
      </c>
    </row>
    <row r="9" spans="1:3" x14ac:dyDescent="0.2">
      <c r="A9" t="s">
        <v>39</v>
      </c>
      <c r="B9" t="s">
        <v>23</v>
      </c>
      <c r="C9" t="str">
        <f>Таблица2[[#This Row],[Клуб]]&amp;" ("&amp;Таблица2[[#This Row],[Город]]&amp;")"</f>
        <v>Динамо (Махачкала)</v>
      </c>
    </row>
    <row r="10" spans="1:3" x14ac:dyDescent="0.2">
      <c r="A10" t="s">
        <v>24</v>
      </c>
      <c r="B10" t="s">
        <v>25</v>
      </c>
      <c r="C10" t="str">
        <f>Таблица2[[#This Row],[Клуб]]&amp;" ("&amp;Таблица2[[#This Row],[Город]]&amp;")"</f>
        <v>Енисей (Красноярск)</v>
      </c>
    </row>
    <row r="11" spans="1:3" x14ac:dyDescent="0.2">
      <c r="A11" t="s">
        <v>40</v>
      </c>
      <c r="B11" t="s">
        <v>26</v>
      </c>
      <c r="C11" t="str">
        <f>Таблица2[[#This Row],[Клуб]]&amp;" ("&amp;Таблица2[[#This Row],[Город]]&amp;")"</f>
        <v>Камаз (Набережные Челны)</v>
      </c>
    </row>
    <row r="12" spans="1:3" x14ac:dyDescent="0.2">
      <c r="A12" t="s">
        <v>27</v>
      </c>
      <c r="B12" t="s">
        <v>28</v>
      </c>
      <c r="C12" t="str">
        <f>Таблица2[[#This Row],[Клуб]]&amp;" ("&amp;Таблица2[[#This Row],[Город]]&amp;")"</f>
        <v>Краснодар-2 (Краснодар)</v>
      </c>
    </row>
    <row r="13" spans="1:3" x14ac:dyDescent="0.2">
      <c r="A13" t="s">
        <v>29</v>
      </c>
      <c r="B13" t="s">
        <v>28</v>
      </c>
      <c r="C13" t="str">
        <f>Таблица2[[#This Row],[Клуб]]&amp;" ("&amp;Таблица2[[#This Row],[Город]]&amp;")"</f>
        <v>Кубань (Краснодар)</v>
      </c>
    </row>
    <row r="14" spans="1:3" x14ac:dyDescent="0.2">
      <c r="A14" t="s">
        <v>30</v>
      </c>
      <c r="B14" t="s">
        <v>31</v>
      </c>
      <c r="C14" t="str">
        <f>Таблица2[[#This Row],[Клуб]]&amp;" ("&amp;Таблица2[[#This Row],[Город]]&amp;")"</f>
        <v>Нефтехимик (Нижнекамск)</v>
      </c>
    </row>
    <row r="15" spans="1:3" x14ac:dyDescent="0.2">
      <c r="A15" t="s">
        <v>41</v>
      </c>
      <c r="B15" t="s">
        <v>22</v>
      </c>
      <c r="C15" t="str">
        <f>Таблица2[[#This Row],[Клуб]]&amp;" ("&amp;Таблица2[[#This Row],[Город]]&amp;")"</f>
        <v>Родина (Москва)</v>
      </c>
    </row>
    <row r="16" spans="1:3" x14ac:dyDescent="0.2">
      <c r="A16" t="s">
        <v>42</v>
      </c>
      <c r="B16" t="s">
        <v>32</v>
      </c>
      <c r="C16" t="str">
        <f>Таблица2[[#This Row],[Клуб]]&amp;" ("&amp;Таблица2[[#This Row],[Город]]&amp;")"</f>
        <v>Рубин (Казань)</v>
      </c>
    </row>
    <row r="17" spans="1:3" x14ac:dyDescent="0.2">
      <c r="A17" t="s">
        <v>33</v>
      </c>
      <c r="B17" t="s">
        <v>34</v>
      </c>
      <c r="C17" t="str">
        <f>Таблица2[[#This Row],[Клуб]]&amp;" ("&amp;Таблица2[[#This Row],[Город]]&amp;")"</f>
        <v>СКА-Хабаровск (Хабаровск)</v>
      </c>
    </row>
    <row r="18" spans="1:3" x14ac:dyDescent="0.2">
      <c r="A18" t="s">
        <v>35</v>
      </c>
      <c r="B18" t="s">
        <v>35</v>
      </c>
      <c r="C18" t="str">
        <f>Таблица2[[#This Row],[Клуб]]&amp;" ("&amp;Таблица2[[#This Row],[Город]]&amp;")"</f>
        <v>Уфа (Уфа)</v>
      </c>
    </row>
    <row r="19" spans="1:3" x14ac:dyDescent="0.2">
      <c r="A19" t="s">
        <v>37</v>
      </c>
      <c r="B19" t="s">
        <v>36</v>
      </c>
      <c r="C19" t="str">
        <f>Таблица2[[#This Row],[Клуб]]&amp;" ("&amp;Таблица2[[#This Row],[Город]]&amp;")"</f>
        <v>Шинник (Ярославль)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ЧЕК-ЛИСТ</vt:lpstr>
      <vt:lpstr>Туры</vt:lpstr>
      <vt:lpstr>Календарь</vt:lpstr>
      <vt:lpstr>Клубы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2022-07-25T08:52:32Z</dcterms:created>
  <dcterms:modified xsi:type="dcterms:W3CDTF">2022-08-16T13:32:29Z</dcterms:modified>
</cp:coreProperties>
</file>